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2025设003  绿城大美项目\06施工图\01施工图过程图\2025.04.09 面积指标表\"/>
    </mc:Choice>
  </mc:AlternateContent>
  <bookViews>
    <workbookView xWindow="0" yWindow="0" windowWidth="27945" windowHeight="12375" activeTab="1"/>
  </bookViews>
  <sheets>
    <sheet name="Sheet1" sheetId="1" r:id="rId1"/>
    <sheet name="总图指标" sheetId="2" r:id="rId2"/>
    <sheet name="本期许可建筑单体指标" sheetId="3" r:id="rId3"/>
    <sheet name="地下室停车位" sheetId="5" r:id="rId4"/>
  </sheets>
  <definedNames>
    <definedName name="_xlnm.Print_Area" localSheetId="0">Sheet1!#REF!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2" l="1"/>
  <c r="E27" i="2"/>
  <c r="H18" i="5" l="1"/>
  <c r="F18" i="5"/>
  <c r="H5" i="5"/>
  <c r="H10" i="5"/>
  <c r="H11" i="5"/>
  <c r="H13" i="5"/>
  <c r="F5" i="5"/>
  <c r="F7" i="5"/>
  <c r="D18" i="5"/>
  <c r="D10" i="5"/>
  <c r="D5" i="5"/>
  <c r="D11" i="5"/>
  <c r="E32" i="2"/>
  <c r="E26" i="2"/>
  <c r="E24" i="2"/>
  <c r="E23" i="2"/>
  <c r="E15" i="2"/>
  <c r="P14" i="2"/>
  <c r="O14" i="2"/>
  <c r="N14" i="2"/>
  <c r="E6" i="2"/>
  <c r="E5" i="2"/>
  <c r="E4" i="2"/>
</calcChain>
</file>

<file path=xl/sharedStrings.xml><?xml version="1.0" encoding="utf-8"?>
<sst xmlns="http://schemas.openxmlformats.org/spreadsheetml/2006/main" count="646" uniqueCount="175">
  <si>
    <t>表一：无分区情形的地块项目，适用表一。具体的期数以实际项目为准。</t>
  </si>
  <si>
    <t>主要技术经济指标表</t>
  </si>
  <si>
    <t>表二：有分区情形的地块项目，适用表二。具体的分区以及期数以实际项目为准。</t>
  </si>
  <si>
    <t>名称</t>
  </si>
  <si>
    <t>单位</t>
  </si>
  <si>
    <t>地块总指标</t>
  </si>
  <si>
    <t>一期</t>
  </si>
  <si>
    <t>二期</t>
  </si>
  <si>
    <t>三期</t>
  </si>
  <si>
    <t>备注</t>
  </si>
  <si>
    <t>A区总指标</t>
  </si>
  <si>
    <t>B区总指标</t>
  </si>
  <si>
    <t>四期</t>
  </si>
  <si>
    <t>五期</t>
  </si>
  <si>
    <t>……期</t>
  </si>
  <si>
    <t>用地面积</t>
  </si>
  <si>
    <t>㎡</t>
  </si>
  <si>
    <t>项目总用地面积</t>
  </si>
  <si>
    <t>总建筑面积</t>
  </si>
  <si>
    <r>
      <rPr>
        <sz val="14"/>
        <color theme="1"/>
        <rFont val="宋体"/>
        <charset val="134"/>
      </rPr>
      <t>用地面积</t>
    </r>
    <r>
      <rPr>
        <sz val="14"/>
        <color rgb="FFFF0000"/>
        <rFont val="宋体"/>
        <charset val="134"/>
      </rPr>
      <t>（存在分区面积的）</t>
    </r>
  </si>
  <si>
    <t>计算容积率建筑面积</t>
  </si>
  <si>
    <r>
      <rPr>
        <sz val="14"/>
        <rFont val="宋体"/>
        <charset val="134"/>
      </rPr>
      <t xml:space="preserve">其中
</t>
    </r>
    <r>
      <rPr>
        <sz val="14"/>
        <color rgb="FFFF0000"/>
        <rFont val="宋体"/>
        <charset val="134"/>
      </rPr>
      <t>（按规划条件以及设计方案的具体内容填写）</t>
    </r>
  </si>
  <si>
    <t>住宅</t>
  </si>
  <si>
    <t>办公</t>
  </si>
  <si>
    <t>商业</t>
  </si>
  <si>
    <t>服务型公寓</t>
  </si>
  <si>
    <t>其中</t>
  </si>
  <si>
    <t>酒店</t>
  </si>
  <si>
    <t>…</t>
  </si>
  <si>
    <t>幼儿园</t>
  </si>
  <si>
    <t>配套设施</t>
  </si>
  <si>
    <t>垃圾收集站</t>
  </si>
  <si>
    <t>配电房</t>
  </si>
  <si>
    <t>不计算容积率建筑面积</t>
  </si>
  <si>
    <t>其中
（按规划条件以及设计方案的具体内容填写）</t>
  </si>
  <si>
    <t>建筑基底面积</t>
  </si>
  <si>
    <t>地下室面积</t>
  </si>
  <si>
    <t>绿地面积</t>
  </si>
  <si>
    <t>住宅户数（人数）</t>
  </si>
  <si>
    <t>户（人）</t>
  </si>
  <si>
    <t>机动车停车位数量</t>
  </si>
  <si>
    <t>辆</t>
  </si>
  <si>
    <t>备注充电桩车位数量及比例</t>
  </si>
  <si>
    <t>地上</t>
  </si>
  <si>
    <t>……</t>
  </si>
  <si>
    <t>配套用房</t>
  </si>
  <si>
    <t>地下</t>
  </si>
  <si>
    <t xml:space="preserve">非机动车停车位数量
</t>
  </si>
  <si>
    <t xml:space="preserve">其中
</t>
  </si>
  <si>
    <t>容积率</t>
  </si>
  <si>
    <t>建筑密度</t>
  </si>
  <si>
    <t>%</t>
  </si>
  <si>
    <t>绿地率</t>
  </si>
  <si>
    <t>地上最大层数</t>
  </si>
  <si>
    <t>层</t>
  </si>
  <si>
    <t>地下层数</t>
  </si>
  <si>
    <t>最大建筑高度</t>
  </si>
  <si>
    <t>M</t>
  </si>
  <si>
    <t>表三</t>
  </si>
  <si>
    <t>本期许可建筑单体指标表</t>
  </si>
  <si>
    <t>地下室停车位一览表</t>
  </si>
  <si>
    <t>基底面积（㎡）</t>
  </si>
  <si>
    <t>建筑面积（㎡）</t>
  </si>
  <si>
    <t>计容面积（㎡）</t>
  </si>
  <si>
    <t>地上建筑面积（㎡）</t>
  </si>
  <si>
    <t>地下建筑面积（㎡）</t>
  </si>
  <si>
    <t>建筑层数</t>
  </si>
  <si>
    <t>建筑高度（M）</t>
  </si>
  <si>
    <t>项目</t>
  </si>
  <si>
    <t>负一层</t>
  </si>
  <si>
    <t>负二层</t>
  </si>
  <si>
    <t>负三层</t>
  </si>
  <si>
    <t>负四层</t>
  </si>
  <si>
    <t>建筑面积</t>
  </si>
  <si>
    <t>合计：   ㎡</t>
  </si>
  <si>
    <t>/</t>
  </si>
  <si>
    <t>数量</t>
  </si>
  <si>
    <t>折算后</t>
  </si>
  <si>
    <t>住宅车位</t>
  </si>
  <si>
    <t>标准车位</t>
  </si>
  <si>
    <t>合计</t>
  </si>
  <si>
    <t>子母车位</t>
  </si>
  <si>
    <t>折算按1.5个标准泊位计。</t>
  </si>
  <si>
    <t>微型车位</t>
  </si>
  <si>
    <t>折算按0.7个标准泊位计。</t>
  </si>
  <si>
    <t>表四</t>
  </si>
  <si>
    <t>配套设施一览表</t>
  </si>
  <si>
    <t>无障碍车位</t>
  </si>
  <si>
    <t>序号</t>
  </si>
  <si>
    <t>占地面积（㎡）</t>
  </si>
  <si>
    <t>图例</t>
  </si>
  <si>
    <t>充电车位</t>
  </si>
  <si>
    <t>配套车位</t>
  </si>
  <si>
    <t>商业车位</t>
  </si>
  <si>
    <t>...</t>
  </si>
  <si>
    <r>
      <rPr>
        <b/>
        <sz val="11"/>
        <color theme="1"/>
        <rFont val="宋体"/>
        <charset val="134"/>
        <scheme val="minor"/>
      </rPr>
      <t>合计</t>
    </r>
    <r>
      <rPr>
        <sz val="11"/>
        <color theme="1"/>
        <rFont val="宋体"/>
        <charset val="134"/>
      </rPr>
      <t>（折算后）</t>
    </r>
  </si>
  <si>
    <t>汇总</t>
  </si>
  <si>
    <t>摩托车位</t>
  </si>
  <si>
    <t xml:space="preserve">合计  辆，按3.0平方米/辆，折合  ㎡。 </t>
  </si>
  <si>
    <t>31栋首层</t>
  </si>
  <si>
    <t>高层住宅</t>
  </si>
  <si>
    <t>消控室</t>
  </si>
  <si>
    <t>30栋首层</t>
  </si>
  <si>
    <t>多层住宅</t>
  </si>
  <si>
    <t>通信设施设备间</t>
  </si>
  <si>
    <t>物业管理用房</t>
  </si>
  <si>
    <t>32栋首层</t>
  </si>
  <si>
    <t>地上计容面积的0.2%</t>
  </si>
  <si>
    <t>托儿所</t>
  </si>
  <si>
    <t>30栋二层</t>
  </si>
  <si>
    <t>托老所</t>
  </si>
  <si>
    <t>31栋首二层</t>
  </si>
  <si>
    <t>生活垃圾投放点</t>
  </si>
  <si>
    <t>具体位置详见地库</t>
  </si>
  <si>
    <t>邮政智能包裹柜</t>
  </si>
  <si>
    <t>室外体育健身场地</t>
  </si>
  <si>
    <t>31栋西南侧用地</t>
  </si>
  <si>
    <t>架空层</t>
  </si>
  <si>
    <t>设置于地库</t>
  </si>
  <si>
    <t>609（1126）</t>
  </si>
  <si>
    <t>35方-40方青年公寓户型按照每户1.5人计</t>
  </si>
  <si>
    <t>新建住宅配建泊位应按照100%建设充电设施</t>
  </si>
  <si>
    <t>访客车位</t>
  </si>
  <si>
    <t>其中按不低于50%泊位数比例电动停车位指标</t>
  </si>
  <si>
    <t>≤28%</t>
  </si>
  <si>
    <t>≥30%</t>
  </si>
  <si>
    <t>1#</t>
  </si>
  <si>
    <t>4F</t>
  </si>
  <si>
    <t>1F</t>
  </si>
  <si>
    <t>2#</t>
  </si>
  <si>
    <t>3#</t>
  </si>
  <si>
    <t>4#</t>
  </si>
  <si>
    <t>5#</t>
  </si>
  <si>
    <t>6#</t>
  </si>
  <si>
    <t>7#</t>
  </si>
  <si>
    <t>8#</t>
  </si>
  <si>
    <t>9#</t>
  </si>
  <si>
    <t>10#</t>
  </si>
  <si>
    <t>11#</t>
  </si>
  <si>
    <t>12#</t>
  </si>
  <si>
    <t>13#</t>
  </si>
  <si>
    <t>14#</t>
  </si>
  <si>
    <t>15#</t>
  </si>
  <si>
    <t>16#</t>
  </si>
  <si>
    <t>17#</t>
  </si>
  <si>
    <t>18#</t>
  </si>
  <si>
    <t>19#</t>
  </si>
  <si>
    <t>20#</t>
  </si>
  <si>
    <t>21#</t>
  </si>
  <si>
    <t>22#</t>
  </si>
  <si>
    <t>23#</t>
  </si>
  <si>
    <t>24#</t>
  </si>
  <si>
    <t>25#</t>
  </si>
  <si>
    <t>26#</t>
  </si>
  <si>
    <t>27#</t>
  </si>
  <si>
    <t>28#</t>
  </si>
  <si>
    <t>29#</t>
  </si>
  <si>
    <t>30#</t>
  </si>
  <si>
    <t>25F</t>
  </si>
  <si>
    <t>3F</t>
  </si>
  <si>
    <t>31#</t>
  </si>
  <si>
    <t>32#</t>
  </si>
  <si>
    <t>100%预留充电桩</t>
    <phoneticPr fontId="16" type="noConversion"/>
  </si>
  <si>
    <t>住宅无障碍车位2个</t>
    <phoneticPr fontId="16" type="noConversion"/>
  </si>
  <si>
    <t>100%预留充电桩,子母车位按2个计</t>
    <phoneticPr fontId="16" type="noConversion"/>
  </si>
  <si>
    <t>托老8个，托儿2个,访客车位1个</t>
    <phoneticPr fontId="16" type="noConversion"/>
  </si>
  <si>
    <t>合计：57328.23㎡</t>
    <phoneticPr fontId="16" type="noConversion"/>
  </si>
  <si>
    <t>设置于地库</t>
    <phoneticPr fontId="16" type="noConversion"/>
  </si>
  <si>
    <t>按照住宅配建车位5%设置17辆设置于地面，1辆设置于地库</t>
    <phoneticPr fontId="16" type="noConversion"/>
  </si>
  <si>
    <t>设置于地下</t>
    <phoneticPr fontId="16" type="noConversion"/>
  </si>
  <si>
    <t>设置于地下</t>
    <phoneticPr fontId="16" type="noConversion"/>
  </si>
  <si>
    <t>设置于地面</t>
    <phoneticPr fontId="16" type="noConversion"/>
  </si>
  <si>
    <t>非机动停车位</t>
    <phoneticPr fontId="16" type="noConversion"/>
  </si>
  <si>
    <t xml:space="preserve">合计675辆，非机动车按1.5平方米/辆，折合1012.5㎡。 </t>
    <phoneticPr fontId="16" type="noConversion"/>
  </si>
  <si>
    <t xml:space="preserve">非机动车停车位数量
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</si>
</sst>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2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rgb="FF0070C0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thin">
        <color auto="1"/>
      </diagonal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 diagonalDown="1"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4" xfId="0" applyNumberFormat="1" applyFont="1" applyFill="1" applyBorder="1" applyAlignment="1">
      <alignment vertical="center"/>
    </xf>
    <xf numFmtId="176" fontId="0" fillId="0" borderId="4" xfId="0" applyNumberFormat="1" applyBorder="1">
      <alignment vertical="center"/>
    </xf>
    <xf numFmtId="176" fontId="3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justify"/>
    </xf>
    <xf numFmtId="0" fontId="9" fillId="0" borderId="0" xfId="0" applyFo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1" fillId="0" borderId="2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23" xfId="0" applyBorder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justify"/>
    </xf>
    <xf numFmtId="0" fontId="0" fillId="0" borderId="33" xfId="0" applyBorder="1">
      <alignment vertic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>
      <alignment vertical="center"/>
    </xf>
    <xf numFmtId="0" fontId="3" fillId="0" borderId="0" xfId="0" applyFont="1" applyBorder="1">
      <alignment vertical="center"/>
    </xf>
    <xf numFmtId="0" fontId="1" fillId="0" borderId="42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0" fillId="0" borderId="16" xfId="0" applyBorder="1">
      <alignment vertical="center"/>
    </xf>
    <xf numFmtId="0" fontId="12" fillId="0" borderId="19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17" fillId="0" borderId="12" xfId="0" applyFont="1" applyBorder="1">
      <alignment vertical="center"/>
    </xf>
    <xf numFmtId="0" fontId="18" fillId="0" borderId="23" xfId="0" applyFont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177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justify"/>
    </xf>
    <xf numFmtId="0" fontId="6" fillId="0" borderId="16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0"/>
  <sheetViews>
    <sheetView topLeftCell="A51" workbookViewId="0">
      <selection activeCell="B55" sqref="B55:D55"/>
    </sheetView>
  </sheetViews>
  <sheetFormatPr defaultColWidth="9" defaultRowHeight="13.5"/>
  <cols>
    <col min="1" max="1" width="15.875" customWidth="1"/>
    <col min="2" max="2" width="8.875" customWidth="1"/>
    <col min="3" max="3" width="17.25" customWidth="1"/>
    <col min="4" max="4" width="20.625" customWidth="1"/>
    <col min="5" max="5" width="17.875" customWidth="1"/>
    <col min="6" max="6" width="12.5" customWidth="1"/>
    <col min="7" max="7" width="13" customWidth="1"/>
    <col min="8" max="9" width="12.5" customWidth="1"/>
    <col min="10" max="10" width="18.875" customWidth="1"/>
    <col min="11" max="11" width="7.25" customWidth="1"/>
    <col min="12" max="12" width="8.875" customWidth="1"/>
    <col min="17" max="17" width="13.375" customWidth="1"/>
    <col min="18" max="18" width="11.625" customWidth="1"/>
    <col min="19" max="19" width="13.5" customWidth="1"/>
    <col min="21" max="21" width="11.375" customWidth="1"/>
    <col min="23" max="23" width="13.375" customWidth="1"/>
    <col min="24" max="24" width="24" customWidth="1"/>
    <col min="25" max="26" width="13.375" customWidth="1"/>
    <col min="27" max="27" width="22" customWidth="1"/>
  </cols>
  <sheetData>
    <row r="1" spans="1:27" ht="25.5">
      <c r="A1" s="119" t="s">
        <v>0</v>
      </c>
      <c r="B1" s="80" t="s">
        <v>1</v>
      </c>
      <c r="C1" s="81"/>
      <c r="D1" s="81"/>
      <c r="E1" s="81"/>
      <c r="F1" s="81"/>
      <c r="G1" s="81"/>
      <c r="H1" s="81"/>
      <c r="I1" s="81"/>
      <c r="J1" s="82"/>
      <c r="L1" s="119" t="s">
        <v>2</v>
      </c>
      <c r="M1" s="119"/>
      <c r="N1" s="80" t="s">
        <v>1</v>
      </c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2"/>
    </row>
    <row r="2" spans="1:27" ht="18.75">
      <c r="A2" s="120"/>
      <c r="B2" s="83" t="s">
        <v>3</v>
      </c>
      <c r="C2" s="84"/>
      <c r="D2" s="84"/>
      <c r="E2" s="21" t="s">
        <v>4</v>
      </c>
      <c r="F2" s="22" t="s">
        <v>5</v>
      </c>
      <c r="G2" s="21" t="s">
        <v>6</v>
      </c>
      <c r="H2" s="21" t="s">
        <v>7</v>
      </c>
      <c r="I2" s="21" t="s">
        <v>8</v>
      </c>
      <c r="J2" s="36" t="s">
        <v>9</v>
      </c>
      <c r="L2" s="119"/>
      <c r="M2" s="119"/>
      <c r="N2" s="83" t="s">
        <v>3</v>
      </c>
      <c r="O2" s="84"/>
      <c r="P2" s="84"/>
      <c r="Q2" s="84"/>
      <c r="R2" s="21" t="s">
        <v>4</v>
      </c>
      <c r="S2" s="21" t="s">
        <v>10</v>
      </c>
      <c r="T2" s="21" t="s">
        <v>6</v>
      </c>
      <c r="U2" s="21" t="s">
        <v>7</v>
      </c>
      <c r="V2" s="21" t="s">
        <v>8</v>
      </c>
      <c r="W2" s="21" t="s">
        <v>11</v>
      </c>
      <c r="X2" s="21" t="s">
        <v>12</v>
      </c>
      <c r="Y2" s="21" t="s">
        <v>13</v>
      </c>
      <c r="Z2" s="21" t="s">
        <v>14</v>
      </c>
      <c r="AA2" s="36" t="s">
        <v>9</v>
      </c>
    </row>
    <row r="3" spans="1:27" ht="18.75">
      <c r="A3" s="120"/>
      <c r="B3" s="83" t="s">
        <v>15</v>
      </c>
      <c r="C3" s="84"/>
      <c r="D3" s="84"/>
      <c r="E3" s="21" t="s">
        <v>16</v>
      </c>
      <c r="F3" s="22">
        <v>49059.360000000001</v>
      </c>
      <c r="G3" s="51"/>
      <c r="H3" s="51"/>
      <c r="I3" s="51"/>
      <c r="J3" s="36"/>
      <c r="L3" s="119"/>
      <c r="M3" s="119"/>
      <c r="N3" s="83" t="s">
        <v>17</v>
      </c>
      <c r="O3" s="84"/>
      <c r="P3" s="84"/>
      <c r="Q3" s="84"/>
      <c r="R3" s="21" t="s">
        <v>16</v>
      </c>
      <c r="S3" s="51"/>
      <c r="T3" s="51"/>
      <c r="U3" s="51"/>
      <c r="V3" s="51"/>
      <c r="W3" s="51"/>
      <c r="X3" s="51"/>
      <c r="Y3" s="51"/>
      <c r="Z3" s="51"/>
      <c r="AA3" s="36"/>
    </row>
    <row r="4" spans="1:27" ht="21.95" customHeight="1">
      <c r="A4" s="120"/>
      <c r="B4" s="83" t="s">
        <v>18</v>
      </c>
      <c r="C4" s="84"/>
      <c r="D4" s="84"/>
      <c r="E4" s="21" t="s">
        <v>16</v>
      </c>
      <c r="F4" s="21"/>
      <c r="G4" s="52"/>
      <c r="H4" s="52"/>
      <c r="I4" s="3"/>
      <c r="J4" s="37"/>
      <c r="L4" s="119"/>
      <c r="M4" s="119"/>
      <c r="N4" s="85" t="s">
        <v>19</v>
      </c>
      <c r="O4" s="86"/>
      <c r="P4" s="86"/>
      <c r="Q4" s="87"/>
      <c r="R4" s="21" t="s">
        <v>16</v>
      </c>
      <c r="S4" s="21"/>
      <c r="T4" s="21"/>
      <c r="U4" s="21"/>
      <c r="V4" s="21"/>
      <c r="W4" s="21"/>
      <c r="X4" s="21"/>
      <c r="Y4" s="21"/>
      <c r="Z4" s="21"/>
      <c r="AA4" s="36"/>
    </row>
    <row r="5" spans="1:27" ht="18.75">
      <c r="A5" s="120"/>
      <c r="B5" s="83" t="s">
        <v>20</v>
      </c>
      <c r="C5" s="84"/>
      <c r="D5" s="84"/>
      <c r="E5" s="21" t="s">
        <v>16</v>
      </c>
      <c r="F5" s="53"/>
      <c r="G5" s="52"/>
      <c r="H5" s="52"/>
      <c r="I5" s="3"/>
      <c r="J5" s="37"/>
      <c r="L5" s="119"/>
      <c r="M5" s="119"/>
      <c r="N5" s="83" t="s">
        <v>18</v>
      </c>
      <c r="O5" s="84"/>
      <c r="P5" s="84"/>
      <c r="Q5" s="84"/>
      <c r="R5" s="21" t="s">
        <v>16</v>
      </c>
      <c r="S5" s="21"/>
      <c r="T5" s="21"/>
      <c r="U5" s="52"/>
      <c r="V5" s="52"/>
      <c r="W5" s="3"/>
      <c r="X5" s="3"/>
      <c r="Y5" s="3"/>
      <c r="Z5" s="3"/>
      <c r="AA5" s="37"/>
    </row>
    <row r="6" spans="1:27" ht="18.75">
      <c r="A6" s="120"/>
      <c r="B6" s="121" t="s">
        <v>21</v>
      </c>
      <c r="C6" s="88"/>
      <c r="D6" s="88"/>
      <c r="E6" s="21" t="s">
        <v>16</v>
      </c>
      <c r="F6" s="21"/>
      <c r="G6" s="52"/>
      <c r="H6" s="52"/>
      <c r="I6" s="3"/>
      <c r="J6" s="37"/>
      <c r="L6" s="119"/>
      <c r="M6" s="119"/>
      <c r="N6" s="83" t="s">
        <v>20</v>
      </c>
      <c r="O6" s="84"/>
      <c r="P6" s="84"/>
      <c r="Q6" s="84"/>
      <c r="R6" s="21" t="s">
        <v>16</v>
      </c>
      <c r="S6" s="21"/>
      <c r="T6" s="53"/>
      <c r="U6" s="52"/>
      <c r="V6" s="52"/>
      <c r="W6" s="3"/>
      <c r="X6" s="3"/>
      <c r="Y6" s="3"/>
      <c r="Z6" s="3"/>
      <c r="AA6" s="37"/>
    </row>
    <row r="7" spans="1:27" ht="18.75">
      <c r="A7" s="120"/>
      <c r="B7" s="90"/>
      <c r="C7" s="88"/>
      <c r="D7" s="88"/>
      <c r="E7" s="21" t="s">
        <v>16</v>
      </c>
      <c r="F7" s="21"/>
      <c r="G7" s="52"/>
      <c r="H7" s="52"/>
      <c r="I7" s="3"/>
      <c r="J7" s="37"/>
      <c r="L7" s="119"/>
      <c r="M7" s="119"/>
      <c r="N7" s="121" t="s">
        <v>21</v>
      </c>
      <c r="O7" s="88" t="s">
        <v>22</v>
      </c>
      <c r="P7" s="88"/>
      <c r="Q7" s="88"/>
      <c r="R7" s="21" t="s">
        <v>16</v>
      </c>
      <c r="S7" s="64"/>
      <c r="T7" s="21"/>
      <c r="U7" s="52"/>
      <c r="V7" s="52"/>
      <c r="W7" s="3"/>
      <c r="X7" s="3"/>
      <c r="Y7" s="3"/>
      <c r="Z7" s="3"/>
      <c r="AA7" s="37"/>
    </row>
    <row r="8" spans="1:27" ht="22.5" customHeight="1">
      <c r="A8" s="120"/>
      <c r="B8" s="90"/>
      <c r="C8" s="88" t="s">
        <v>23</v>
      </c>
      <c r="D8" s="88"/>
      <c r="E8" s="21" t="s">
        <v>16</v>
      </c>
      <c r="F8" s="21"/>
      <c r="G8" s="52"/>
      <c r="H8" s="52"/>
      <c r="I8" s="3"/>
      <c r="J8" s="37"/>
      <c r="L8" s="119"/>
      <c r="M8" s="119"/>
      <c r="N8" s="90"/>
      <c r="O8" s="88" t="s">
        <v>24</v>
      </c>
      <c r="P8" s="88"/>
      <c r="Q8" s="88"/>
      <c r="R8" s="21" t="s">
        <v>16</v>
      </c>
      <c r="S8" s="64"/>
      <c r="T8" s="21"/>
      <c r="U8" s="52"/>
      <c r="V8" s="52"/>
      <c r="W8" s="3"/>
      <c r="X8" s="3"/>
      <c r="Y8" s="3"/>
      <c r="Z8" s="3"/>
      <c r="AA8" s="37"/>
    </row>
    <row r="9" spans="1:27" ht="22.5" customHeight="1">
      <c r="A9" s="120"/>
      <c r="B9" s="90"/>
      <c r="C9" s="88" t="s">
        <v>25</v>
      </c>
      <c r="D9" s="88"/>
      <c r="E9" s="21" t="s">
        <v>16</v>
      </c>
      <c r="F9" s="21"/>
      <c r="G9" s="52"/>
      <c r="H9" s="52"/>
      <c r="I9" s="3"/>
      <c r="J9" s="37"/>
      <c r="L9" s="119"/>
      <c r="M9" s="119"/>
      <c r="N9" s="90"/>
      <c r="O9" s="88" t="s">
        <v>26</v>
      </c>
      <c r="P9" s="88" t="s">
        <v>23</v>
      </c>
      <c r="Q9" s="88"/>
      <c r="R9" s="21" t="s">
        <v>16</v>
      </c>
      <c r="S9" s="64"/>
      <c r="T9" s="21"/>
      <c r="U9" s="52"/>
      <c r="V9" s="52"/>
      <c r="W9" s="3"/>
      <c r="X9" s="3"/>
      <c r="Y9" s="3"/>
      <c r="Z9" s="3"/>
      <c r="AA9" s="37"/>
    </row>
    <row r="10" spans="1:27" ht="22.5" customHeight="1">
      <c r="A10" s="120"/>
      <c r="B10" s="90"/>
      <c r="C10" s="88" t="s">
        <v>27</v>
      </c>
      <c r="D10" s="88"/>
      <c r="E10" s="21" t="s">
        <v>16</v>
      </c>
      <c r="F10" s="21"/>
      <c r="G10" s="52"/>
      <c r="H10" s="52"/>
      <c r="I10" s="3"/>
      <c r="J10" s="37"/>
      <c r="L10" s="119"/>
      <c r="M10" s="119"/>
      <c r="N10" s="90"/>
      <c r="O10" s="88"/>
      <c r="P10" s="88" t="s">
        <v>25</v>
      </c>
      <c r="Q10" s="88"/>
      <c r="R10" s="21" t="s">
        <v>16</v>
      </c>
      <c r="S10" s="64"/>
      <c r="T10" s="21"/>
      <c r="U10" s="52"/>
      <c r="V10" s="52"/>
      <c r="W10" s="3"/>
      <c r="X10" s="3"/>
      <c r="Y10" s="3"/>
      <c r="Z10" s="3"/>
      <c r="AA10" s="37"/>
    </row>
    <row r="11" spans="1:27" ht="24" customHeight="1">
      <c r="A11" s="120"/>
      <c r="B11" s="90"/>
      <c r="C11" s="89" t="s">
        <v>28</v>
      </c>
      <c r="D11" s="89"/>
      <c r="E11" s="21"/>
      <c r="F11" s="54"/>
      <c r="G11" s="52"/>
      <c r="H11" s="52"/>
      <c r="I11" s="3"/>
      <c r="J11" s="37"/>
      <c r="L11" s="119"/>
      <c r="M11" s="119"/>
      <c r="N11" s="90"/>
      <c r="O11" s="88"/>
      <c r="P11" s="88" t="s">
        <v>27</v>
      </c>
      <c r="Q11" s="88"/>
      <c r="R11" s="21" t="s">
        <v>16</v>
      </c>
      <c r="S11" s="64"/>
      <c r="T11" s="21"/>
      <c r="U11" s="52"/>
      <c r="V11" s="52"/>
      <c r="W11" s="3"/>
      <c r="X11" s="3"/>
      <c r="Y11" s="3"/>
      <c r="Z11" s="3"/>
      <c r="AA11" s="37"/>
    </row>
    <row r="12" spans="1:27" ht="18" customHeight="1">
      <c r="A12" s="120"/>
      <c r="B12" s="90"/>
      <c r="C12" s="88"/>
      <c r="D12" s="88"/>
      <c r="E12" s="21" t="s">
        <v>16</v>
      </c>
      <c r="F12" s="21"/>
      <c r="G12" s="52"/>
      <c r="H12" s="52"/>
      <c r="I12" s="3"/>
      <c r="J12" s="37"/>
      <c r="L12" s="119"/>
      <c r="M12" s="119"/>
      <c r="N12" s="90"/>
      <c r="O12" s="88"/>
      <c r="P12" s="89" t="s">
        <v>28</v>
      </c>
      <c r="Q12" s="89"/>
      <c r="R12" s="21"/>
      <c r="S12" s="65"/>
      <c r="T12" s="54"/>
      <c r="U12" s="52"/>
      <c r="V12" s="52"/>
      <c r="W12" s="3"/>
      <c r="X12" s="3"/>
      <c r="Y12" s="3"/>
      <c r="Z12" s="3"/>
      <c r="AA12" s="37"/>
    </row>
    <row r="13" spans="1:27" ht="18.75">
      <c r="A13" s="120"/>
      <c r="B13" s="90"/>
      <c r="C13" s="88" t="s">
        <v>29</v>
      </c>
      <c r="D13" s="88"/>
      <c r="E13" s="21" t="s">
        <v>16</v>
      </c>
      <c r="F13" s="21"/>
      <c r="G13" s="52"/>
      <c r="H13" s="52"/>
      <c r="I13" s="3"/>
      <c r="J13" s="37"/>
      <c r="L13" s="119"/>
      <c r="M13" s="119"/>
      <c r="N13" s="90"/>
      <c r="O13" s="88" t="s">
        <v>30</v>
      </c>
      <c r="P13" s="88"/>
      <c r="Q13" s="88"/>
      <c r="R13" s="21" t="s">
        <v>16</v>
      </c>
      <c r="S13" s="64"/>
      <c r="T13" s="21"/>
      <c r="U13" s="52"/>
      <c r="V13" s="52"/>
      <c r="W13" s="3"/>
      <c r="X13" s="3"/>
      <c r="Y13" s="3"/>
      <c r="Z13" s="3"/>
      <c r="AA13" s="37"/>
    </row>
    <row r="14" spans="1:27" ht="18.75">
      <c r="A14" s="120"/>
      <c r="B14" s="90"/>
      <c r="C14" s="88" t="s">
        <v>31</v>
      </c>
      <c r="D14" s="88"/>
      <c r="E14" s="21" t="s">
        <v>16</v>
      </c>
      <c r="F14" s="21"/>
      <c r="G14" s="52"/>
      <c r="H14" s="52"/>
      <c r="I14" s="3"/>
      <c r="J14" s="37"/>
      <c r="L14" s="119"/>
      <c r="M14" s="119"/>
      <c r="N14" s="90"/>
      <c r="O14" s="88" t="s">
        <v>26</v>
      </c>
      <c r="P14" s="88" t="s">
        <v>29</v>
      </c>
      <c r="Q14" s="88"/>
      <c r="R14" s="21" t="s">
        <v>16</v>
      </c>
      <c r="S14" s="64"/>
      <c r="T14" s="21"/>
      <c r="U14" s="52"/>
      <c r="V14" s="52"/>
      <c r="W14" s="3"/>
      <c r="X14" s="3"/>
      <c r="Y14" s="3"/>
      <c r="Z14" s="3"/>
      <c r="AA14" s="37"/>
    </row>
    <row r="15" spans="1:27" ht="18.75">
      <c r="A15" s="120"/>
      <c r="B15" s="90"/>
      <c r="C15" s="88" t="s">
        <v>32</v>
      </c>
      <c r="D15" s="88"/>
      <c r="E15" s="21" t="s">
        <v>16</v>
      </c>
      <c r="F15" s="21"/>
      <c r="G15" s="52"/>
      <c r="H15" s="52"/>
      <c r="I15" s="3"/>
      <c r="J15" s="37"/>
      <c r="L15" s="119"/>
      <c r="M15" s="119"/>
      <c r="N15" s="90"/>
      <c r="O15" s="88"/>
      <c r="P15" s="88" t="s">
        <v>31</v>
      </c>
      <c r="Q15" s="88"/>
      <c r="R15" s="21" t="s">
        <v>16</v>
      </c>
      <c r="S15" s="64"/>
      <c r="T15" s="21"/>
      <c r="U15" s="52"/>
      <c r="V15" s="52"/>
      <c r="W15" s="3"/>
      <c r="X15" s="3"/>
      <c r="Y15" s="3"/>
      <c r="Z15" s="3"/>
      <c r="AA15" s="37"/>
    </row>
    <row r="16" spans="1:27" ht="18.75">
      <c r="A16" s="120"/>
      <c r="B16" s="90"/>
      <c r="C16" s="88" t="s">
        <v>28</v>
      </c>
      <c r="D16" s="88"/>
      <c r="E16" s="21"/>
      <c r="F16" s="21"/>
      <c r="G16" s="52"/>
      <c r="H16" s="52"/>
      <c r="I16" s="3"/>
      <c r="J16" s="37"/>
      <c r="L16" s="119"/>
      <c r="M16" s="119"/>
      <c r="N16" s="90"/>
      <c r="O16" s="88"/>
      <c r="P16" s="88" t="s">
        <v>32</v>
      </c>
      <c r="Q16" s="88"/>
      <c r="R16" s="21" t="s">
        <v>16</v>
      </c>
      <c r="S16" s="64"/>
      <c r="T16" s="21"/>
      <c r="U16" s="52"/>
      <c r="V16" s="52"/>
      <c r="W16" s="3"/>
      <c r="X16" s="3"/>
      <c r="Y16" s="3"/>
      <c r="Z16" s="3"/>
      <c r="AA16" s="37"/>
    </row>
    <row r="17" spans="1:27" ht="18.75">
      <c r="A17" s="120"/>
      <c r="B17" s="90" t="s">
        <v>33</v>
      </c>
      <c r="C17" s="88"/>
      <c r="D17" s="88"/>
      <c r="E17" s="21" t="s">
        <v>16</v>
      </c>
      <c r="F17" s="53"/>
      <c r="G17" s="52"/>
      <c r="H17" s="52"/>
      <c r="I17" s="3"/>
      <c r="J17" s="37"/>
      <c r="L17" s="119"/>
      <c r="M17" s="119"/>
      <c r="N17" s="90"/>
      <c r="O17" s="88"/>
      <c r="P17" s="88" t="s">
        <v>28</v>
      </c>
      <c r="Q17" s="88"/>
      <c r="R17" s="21"/>
      <c r="S17" s="64"/>
      <c r="T17" s="21"/>
      <c r="U17" s="52"/>
      <c r="V17" s="52"/>
      <c r="W17" s="3"/>
      <c r="X17" s="3"/>
      <c r="Y17" s="3"/>
      <c r="Z17" s="3"/>
      <c r="AA17" s="37"/>
    </row>
    <row r="18" spans="1:27" ht="18.75">
      <c r="A18" s="120"/>
      <c r="B18" s="121" t="s">
        <v>21</v>
      </c>
      <c r="C18" s="88"/>
      <c r="D18" s="88"/>
      <c r="E18" s="21" t="s">
        <v>16</v>
      </c>
      <c r="F18" s="21"/>
      <c r="G18" s="52"/>
      <c r="H18" s="52"/>
      <c r="I18" s="3"/>
      <c r="J18" s="37"/>
      <c r="L18" s="119"/>
      <c r="M18" s="119"/>
      <c r="N18" s="90" t="s">
        <v>33</v>
      </c>
      <c r="O18" s="88"/>
      <c r="P18" s="88"/>
      <c r="Q18" s="88"/>
      <c r="R18" s="21" t="s">
        <v>16</v>
      </c>
      <c r="S18" s="21"/>
      <c r="T18" s="53"/>
      <c r="U18" s="52"/>
      <c r="V18" s="52"/>
      <c r="W18" s="3"/>
      <c r="X18" s="3"/>
      <c r="Y18" s="3"/>
      <c r="Z18" s="3"/>
      <c r="AA18" s="37"/>
    </row>
    <row r="19" spans="1:27" ht="18.75">
      <c r="B19" s="121"/>
      <c r="C19" s="88"/>
      <c r="D19" s="88"/>
      <c r="E19" s="21" t="s">
        <v>16</v>
      </c>
      <c r="F19" s="21"/>
      <c r="G19" s="52"/>
      <c r="H19" s="52"/>
      <c r="I19" s="3"/>
      <c r="J19" s="37"/>
      <c r="N19" s="121" t="s">
        <v>34</v>
      </c>
      <c r="O19" s="88" t="s">
        <v>22</v>
      </c>
      <c r="P19" s="88"/>
      <c r="Q19" s="88"/>
      <c r="R19" s="21" t="s">
        <v>16</v>
      </c>
      <c r="S19" s="64"/>
      <c r="T19" s="21"/>
      <c r="U19" s="52"/>
      <c r="V19" s="52"/>
      <c r="W19" s="3"/>
      <c r="X19" s="3"/>
      <c r="Y19" s="3"/>
      <c r="Z19" s="3"/>
      <c r="AA19" s="37"/>
    </row>
    <row r="20" spans="1:27" ht="18.75">
      <c r="B20" s="121"/>
      <c r="C20" s="88" t="s">
        <v>23</v>
      </c>
      <c r="D20" s="88"/>
      <c r="E20" s="21" t="s">
        <v>16</v>
      </c>
      <c r="F20" s="21"/>
      <c r="G20" s="52"/>
      <c r="H20" s="52"/>
      <c r="I20" s="3"/>
      <c r="J20" s="37"/>
      <c r="N20" s="121"/>
      <c r="O20" s="88" t="s">
        <v>24</v>
      </c>
      <c r="P20" s="88"/>
      <c r="Q20" s="88"/>
      <c r="R20" s="21" t="s">
        <v>16</v>
      </c>
      <c r="S20" s="64"/>
      <c r="T20" s="21"/>
      <c r="U20" s="52"/>
      <c r="V20" s="52"/>
      <c r="W20" s="3"/>
      <c r="X20" s="3"/>
      <c r="Y20" s="3"/>
      <c r="Z20" s="3"/>
      <c r="AA20" s="37"/>
    </row>
    <row r="21" spans="1:27" ht="18.75">
      <c r="B21" s="121"/>
      <c r="C21" s="88" t="s">
        <v>25</v>
      </c>
      <c r="D21" s="88"/>
      <c r="E21" s="21" t="s">
        <v>16</v>
      </c>
      <c r="F21" s="21"/>
      <c r="G21" s="52"/>
      <c r="H21" s="52"/>
      <c r="I21" s="3"/>
      <c r="J21" s="37"/>
      <c r="N21" s="121"/>
      <c r="O21" s="88" t="s">
        <v>26</v>
      </c>
      <c r="P21" s="88" t="s">
        <v>23</v>
      </c>
      <c r="Q21" s="88"/>
      <c r="R21" s="21" t="s">
        <v>16</v>
      </c>
      <c r="S21" s="64"/>
      <c r="T21" s="21"/>
      <c r="U21" s="52"/>
      <c r="V21" s="52"/>
      <c r="W21" s="3"/>
      <c r="X21" s="3"/>
      <c r="Y21" s="3"/>
      <c r="Z21" s="3"/>
      <c r="AA21" s="37"/>
    </row>
    <row r="22" spans="1:27" ht="21.95" customHeight="1">
      <c r="B22" s="121"/>
      <c r="C22" s="88" t="s">
        <v>28</v>
      </c>
      <c r="D22" s="88"/>
      <c r="E22" s="21"/>
      <c r="F22" s="21"/>
      <c r="G22" s="52"/>
      <c r="H22" s="52"/>
      <c r="I22" s="3"/>
      <c r="J22" s="37"/>
      <c r="N22" s="121"/>
      <c r="O22" s="88"/>
      <c r="P22" s="88" t="s">
        <v>25</v>
      </c>
      <c r="Q22" s="88"/>
      <c r="R22" s="21" t="s">
        <v>16</v>
      </c>
      <c r="S22" s="64"/>
      <c r="T22" s="21"/>
      <c r="U22" s="52"/>
      <c r="V22" s="52"/>
      <c r="W22" s="3"/>
      <c r="X22" s="3"/>
      <c r="Y22" s="3"/>
      <c r="Z22" s="3"/>
      <c r="AA22" s="37"/>
    </row>
    <row r="23" spans="1:27" ht="20.100000000000001" customHeight="1">
      <c r="B23" s="121"/>
      <c r="C23" s="88" t="s">
        <v>28</v>
      </c>
      <c r="D23" s="88"/>
      <c r="E23" s="21"/>
      <c r="F23" s="21"/>
      <c r="G23" s="52"/>
      <c r="H23" s="52"/>
      <c r="I23" s="3"/>
      <c r="J23" s="37"/>
      <c r="N23" s="121"/>
      <c r="O23" s="88"/>
      <c r="P23" s="88" t="s">
        <v>28</v>
      </c>
      <c r="Q23" s="88"/>
      <c r="R23" s="21"/>
      <c r="S23" s="64"/>
      <c r="T23" s="21"/>
      <c r="U23" s="52"/>
      <c r="V23" s="52"/>
      <c r="W23" s="3"/>
      <c r="X23" s="3"/>
      <c r="Y23" s="3"/>
      <c r="Z23" s="3"/>
      <c r="AA23" s="37"/>
    </row>
    <row r="24" spans="1:27" ht="18.75">
      <c r="B24" s="121"/>
      <c r="C24" s="88"/>
      <c r="D24" s="88"/>
      <c r="E24" s="21" t="s">
        <v>16</v>
      </c>
      <c r="F24" s="21"/>
      <c r="G24" s="52"/>
      <c r="H24" s="52"/>
      <c r="I24" s="3"/>
      <c r="J24" s="37"/>
      <c r="N24" s="121"/>
      <c r="O24" s="88"/>
      <c r="P24" s="88" t="s">
        <v>28</v>
      </c>
      <c r="Q24" s="88"/>
      <c r="R24" s="21"/>
      <c r="S24" s="64"/>
      <c r="T24" s="21"/>
      <c r="U24" s="52"/>
      <c r="V24" s="52"/>
      <c r="W24" s="3"/>
      <c r="X24" s="3"/>
      <c r="Y24" s="3"/>
      <c r="Z24" s="3"/>
      <c r="AA24" s="37"/>
    </row>
    <row r="25" spans="1:27" ht="18.75">
      <c r="B25" s="121"/>
      <c r="C25" s="88" t="s">
        <v>29</v>
      </c>
      <c r="D25" s="88"/>
      <c r="E25" s="21" t="s">
        <v>16</v>
      </c>
      <c r="F25" s="21"/>
      <c r="G25" s="52"/>
      <c r="H25" s="52"/>
      <c r="I25" s="3"/>
      <c r="J25" s="37"/>
      <c r="N25" s="121"/>
      <c r="O25" s="88" t="s">
        <v>30</v>
      </c>
      <c r="P25" s="88"/>
      <c r="Q25" s="88"/>
      <c r="R25" s="21" t="s">
        <v>16</v>
      </c>
      <c r="S25" s="64"/>
      <c r="T25" s="21"/>
      <c r="U25" s="52"/>
      <c r="V25" s="52"/>
      <c r="W25" s="3"/>
      <c r="X25" s="3"/>
      <c r="Y25" s="3"/>
      <c r="Z25" s="3"/>
      <c r="AA25" s="37"/>
    </row>
    <row r="26" spans="1:27" ht="18.75">
      <c r="B26" s="121"/>
      <c r="C26" s="88" t="s">
        <v>31</v>
      </c>
      <c r="D26" s="88"/>
      <c r="E26" s="21" t="s">
        <v>16</v>
      </c>
      <c r="F26" s="21"/>
      <c r="G26" s="52"/>
      <c r="H26" s="52"/>
      <c r="I26" s="3"/>
      <c r="J26" s="37"/>
      <c r="N26" s="121"/>
      <c r="O26" s="88" t="s">
        <v>26</v>
      </c>
      <c r="P26" s="88" t="s">
        <v>29</v>
      </c>
      <c r="Q26" s="88"/>
      <c r="R26" s="21" t="s">
        <v>16</v>
      </c>
      <c r="S26" s="64"/>
      <c r="T26" s="21"/>
      <c r="U26" s="52"/>
      <c r="V26" s="52"/>
      <c r="W26" s="3"/>
      <c r="X26" s="3"/>
      <c r="Y26" s="3"/>
      <c r="Z26" s="3"/>
      <c r="AA26" s="37"/>
    </row>
    <row r="27" spans="1:27" ht="18.75">
      <c r="B27" s="121"/>
      <c r="C27" s="88" t="s">
        <v>32</v>
      </c>
      <c r="D27" s="88"/>
      <c r="E27" s="21" t="s">
        <v>16</v>
      </c>
      <c r="F27" s="21"/>
      <c r="G27" s="52"/>
      <c r="H27" s="52"/>
      <c r="I27" s="3"/>
      <c r="J27" s="37"/>
      <c r="N27" s="121"/>
      <c r="O27" s="88"/>
      <c r="P27" s="88" t="s">
        <v>31</v>
      </c>
      <c r="Q27" s="88"/>
      <c r="R27" s="21" t="s">
        <v>16</v>
      </c>
      <c r="S27" s="64"/>
      <c r="T27" s="21"/>
      <c r="U27" s="52"/>
      <c r="V27" s="52"/>
      <c r="W27" s="3"/>
      <c r="X27" s="3"/>
      <c r="Y27" s="3"/>
      <c r="Z27" s="3"/>
      <c r="AA27" s="37"/>
    </row>
    <row r="28" spans="1:27" ht="18.75">
      <c r="B28" s="121"/>
      <c r="C28" s="88" t="s">
        <v>28</v>
      </c>
      <c r="D28" s="88"/>
      <c r="E28" s="21" t="s">
        <v>16</v>
      </c>
      <c r="F28" s="21"/>
      <c r="G28" s="52"/>
      <c r="H28" s="52"/>
      <c r="I28" s="3"/>
      <c r="J28" s="37"/>
      <c r="N28" s="121"/>
      <c r="O28" s="88"/>
      <c r="P28" s="88" t="s">
        <v>32</v>
      </c>
      <c r="Q28" s="88"/>
      <c r="R28" s="21" t="s">
        <v>16</v>
      </c>
      <c r="S28" s="64"/>
      <c r="T28" s="21"/>
      <c r="U28" s="52"/>
      <c r="V28" s="52"/>
      <c r="W28" s="3"/>
      <c r="X28" s="3"/>
      <c r="Y28" s="3"/>
      <c r="Z28" s="3"/>
      <c r="AA28" s="37"/>
    </row>
    <row r="29" spans="1:27" ht="18.75">
      <c r="B29" s="121"/>
      <c r="C29" s="88"/>
      <c r="D29" s="88"/>
      <c r="E29" s="21" t="s">
        <v>16</v>
      </c>
      <c r="F29" s="21"/>
      <c r="G29" s="52"/>
      <c r="H29" s="52"/>
      <c r="I29" s="3"/>
      <c r="J29" s="37"/>
      <c r="N29" s="121"/>
      <c r="O29" s="88"/>
      <c r="P29" s="88" t="s">
        <v>28</v>
      </c>
      <c r="Q29" s="88"/>
      <c r="R29" s="21" t="s">
        <v>16</v>
      </c>
      <c r="S29" s="64"/>
      <c r="T29" s="21"/>
      <c r="U29" s="52"/>
      <c r="V29" s="52"/>
      <c r="W29" s="3"/>
      <c r="X29" s="3"/>
      <c r="Y29" s="3"/>
      <c r="Z29" s="3"/>
      <c r="AA29" s="37"/>
    </row>
    <row r="30" spans="1:27" ht="18.75">
      <c r="B30" s="83" t="s">
        <v>35</v>
      </c>
      <c r="C30" s="84"/>
      <c r="D30" s="84"/>
      <c r="E30" s="21" t="s">
        <v>16</v>
      </c>
      <c r="F30" s="21"/>
      <c r="G30" s="52"/>
      <c r="H30" s="52"/>
      <c r="I30" s="3"/>
      <c r="J30" s="37"/>
      <c r="N30" s="121"/>
      <c r="O30" s="88" t="s">
        <v>36</v>
      </c>
      <c r="P30" s="88"/>
      <c r="Q30" s="88"/>
      <c r="R30" s="21" t="s">
        <v>16</v>
      </c>
      <c r="S30" s="64"/>
      <c r="T30" s="21"/>
      <c r="U30" s="52"/>
      <c r="V30" s="52"/>
      <c r="W30" s="3"/>
      <c r="X30" s="3"/>
      <c r="Y30" s="3"/>
      <c r="Z30" s="3"/>
      <c r="AA30" s="37"/>
    </row>
    <row r="31" spans="1:27" ht="18.75">
      <c r="B31" s="83" t="s">
        <v>37</v>
      </c>
      <c r="C31" s="84"/>
      <c r="D31" s="84"/>
      <c r="E31" s="21" t="s">
        <v>16</v>
      </c>
      <c r="F31" s="21"/>
      <c r="G31" s="52"/>
      <c r="H31" s="52"/>
      <c r="I31" s="3"/>
      <c r="J31" s="37"/>
      <c r="N31" s="83" t="s">
        <v>35</v>
      </c>
      <c r="O31" s="84"/>
      <c r="P31" s="84"/>
      <c r="Q31" s="84"/>
      <c r="R31" s="21" t="s">
        <v>16</v>
      </c>
      <c r="S31" s="21"/>
      <c r="T31" s="21"/>
      <c r="U31" s="52"/>
      <c r="V31" s="52"/>
      <c r="W31" s="3"/>
      <c r="X31" s="3"/>
      <c r="Y31" s="3"/>
      <c r="Z31" s="3"/>
      <c r="AA31" s="37"/>
    </row>
    <row r="32" spans="1:27" ht="18.75">
      <c r="B32" s="83" t="s">
        <v>38</v>
      </c>
      <c r="C32" s="84"/>
      <c r="D32" s="84"/>
      <c r="E32" s="21" t="s">
        <v>39</v>
      </c>
      <c r="F32" s="21"/>
      <c r="G32" s="52"/>
      <c r="H32" s="52"/>
      <c r="I32" s="3"/>
      <c r="J32" s="37"/>
      <c r="N32" s="83" t="s">
        <v>37</v>
      </c>
      <c r="O32" s="84"/>
      <c r="P32" s="84"/>
      <c r="Q32" s="84"/>
      <c r="R32" s="21" t="s">
        <v>16</v>
      </c>
      <c r="S32" s="21"/>
      <c r="T32" s="21"/>
      <c r="U32" s="52"/>
      <c r="V32" s="52"/>
      <c r="W32" s="3"/>
      <c r="X32" s="3"/>
      <c r="Y32" s="3"/>
      <c r="Z32" s="3"/>
      <c r="AA32" s="37"/>
    </row>
    <row r="33" spans="2:27" ht="18.75">
      <c r="B33" s="83" t="s">
        <v>40</v>
      </c>
      <c r="C33" s="84"/>
      <c r="D33" s="84"/>
      <c r="E33" s="21" t="s">
        <v>41</v>
      </c>
      <c r="F33" s="21"/>
      <c r="G33" s="52"/>
      <c r="H33" s="52"/>
      <c r="I33" s="3"/>
      <c r="J33" s="37"/>
      <c r="N33" s="83" t="s">
        <v>38</v>
      </c>
      <c r="O33" s="84"/>
      <c r="P33" s="84"/>
      <c r="Q33" s="84"/>
      <c r="R33" s="21" t="s">
        <v>39</v>
      </c>
      <c r="S33" s="21"/>
      <c r="T33" s="21"/>
      <c r="U33" s="52"/>
      <c r="V33" s="52"/>
      <c r="W33" s="3"/>
      <c r="X33" s="3"/>
      <c r="Y33" s="3"/>
      <c r="Z33" s="3"/>
      <c r="AA33" s="37"/>
    </row>
    <row r="34" spans="2:27" ht="18.75">
      <c r="B34" s="122" t="s">
        <v>26</v>
      </c>
      <c r="C34" s="84" t="s">
        <v>22</v>
      </c>
      <c r="D34" s="84"/>
      <c r="E34" s="21" t="s">
        <v>41</v>
      </c>
      <c r="F34" s="21"/>
      <c r="G34" s="52"/>
      <c r="H34" s="52"/>
      <c r="I34" s="3"/>
      <c r="J34" s="46" t="s">
        <v>42</v>
      </c>
      <c r="N34" s="83" t="s">
        <v>40</v>
      </c>
      <c r="O34" s="84"/>
      <c r="P34" s="84"/>
      <c r="Q34" s="84"/>
      <c r="R34" s="21" t="s">
        <v>41</v>
      </c>
      <c r="S34" s="21"/>
      <c r="T34" s="21"/>
      <c r="U34" s="52"/>
      <c r="V34" s="52"/>
      <c r="W34" s="3"/>
      <c r="X34" s="3"/>
      <c r="Y34" s="3"/>
      <c r="Z34" s="3"/>
      <c r="AA34" s="37"/>
    </row>
    <row r="35" spans="2:27" ht="18.75">
      <c r="B35" s="123"/>
      <c r="C35" s="88" t="s">
        <v>24</v>
      </c>
      <c r="D35" s="29" t="s">
        <v>24</v>
      </c>
      <c r="E35" s="21" t="s">
        <v>41</v>
      </c>
      <c r="F35" s="21"/>
      <c r="G35" s="52"/>
      <c r="H35" s="52"/>
      <c r="I35" s="3"/>
      <c r="J35" s="37"/>
      <c r="N35" s="122" t="s">
        <v>26</v>
      </c>
      <c r="O35" s="84" t="s">
        <v>43</v>
      </c>
      <c r="P35" s="84" t="s">
        <v>22</v>
      </c>
      <c r="Q35" s="84"/>
      <c r="R35" s="21" t="s">
        <v>41</v>
      </c>
      <c r="S35" s="21"/>
      <c r="T35" s="21"/>
      <c r="U35" s="52"/>
      <c r="V35" s="52"/>
      <c r="W35" s="3"/>
      <c r="X35" s="3"/>
      <c r="Y35" s="3"/>
      <c r="Z35" s="3"/>
      <c r="AA35" s="37"/>
    </row>
    <row r="36" spans="2:27" ht="18.75">
      <c r="B36" s="123"/>
      <c r="C36" s="88"/>
      <c r="D36" s="21" t="s">
        <v>23</v>
      </c>
      <c r="E36" s="21" t="s">
        <v>41</v>
      </c>
      <c r="F36" s="21"/>
      <c r="G36" s="52"/>
      <c r="H36" s="52"/>
      <c r="I36" s="3"/>
      <c r="J36" s="37"/>
      <c r="N36" s="123"/>
      <c r="O36" s="84"/>
      <c r="P36" s="84" t="s">
        <v>24</v>
      </c>
      <c r="Q36" s="21" t="s">
        <v>24</v>
      </c>
      <c r="R36" s="21" t="s">
        <v>41</v>
      </c>
      <c r="S36" s="21"/>
      <c r="T36" s="21"/>
      <c r="U36" s="52"/>
      <c r="V36" s="52"/>
      <c r="W36" s="3"/>
      <c r="X36" s="3"/>
      <c r="Y36" s="3"/>
      <c r="Z36" s="3"/>
      <c r="AA36" s="37"/>
    </row>
    <row r="37" spans="2:27" ht="18.75">
      <c r="B37" s="123"/>
      <c r="C37" s="88"/>
      <c r="D37" s="21" t="s">
        <v>44</v>
      </c>
      <c r="E37" s="21"/>
      <c r="F37" s="21"/>
      <c r="G37" s="52"/>
      <c r="H37" s="52"/>
      <c r="I37" s="3"/>
      <c r="J37" s="37"/>
      <c r="N37" s="123"/>
      <c r="O37" s="84"/>
      <c r="P37" s="84"/>
      <c r="Q37" s="21" t="s">
        <v>23</v>
      </c>
      <c r="R37" s="21" t="s">
        <v>41</v>
      </c>
      <c r="S37" s="21"/>
      <c r="T37" s="21"/>
      <c r="U37" s="52"/>
      <c r="V37" s="52"/>
      <c r="W37" s="3"/>
      <c r="X37" s="3"/>
      <c r="Y37" s="3"/>
      <c r="Z37" s="3"/>
      <c r="AA37" s="37"/>
    </row>
    <row r="38" spans="2:27" ht="18.75">
      <c r="B38" s="123"/>
      <c r="C38" s="88" t="s">
        <v>45</v>
      </c>
      <c r="D38" s="88"/>
      <c r="E38" s="21" t="s">
        <v>41</v>
      </c>
      <c r="F38" s="21"/>
      <c r="G38" s="52"/>
      <c r="H38" s="52"/>
      <c r="I38" s="3"/>
      <c r="J38" s="37"/>
      <c r="N38" s="123"/>
      <c r="O38" s="84"/>
      <c r="P38" s="21"/>
      <c r="Q38" s="21" t="s">
        <v>44</v>
      </c>
      <c r="R38" s="21" t="s">
        <v>41</v>
      </c>
      <c r="S38" s="21"/>
      <c r="T38" s="21"/>
      <c r="U38" s="52"/>
      <c r="V38" s="52"/>
      <c r="W38" s="3"/>
      <c r="X38" s="3"/>
      <c r="Y38" s="3"/>
      <c r="Z38" s="3"/>
      <c r="AA38" s="37"/>
    </row>
    <row r="39" spans="2:27" ht="18.75">
      <c r="B39" s="123"/>
      <c r="C39" s="88" t="s">
        <v>44</v>
      </c>
      <c r="D39" s="88"/>
      <c r="E39" s="21" t="s">
        <v>41</v>
      </c>
      <c r="F39" s="21"/>
      <c r="G39" s="52"/>
      <c r="H39" s="52"/>
      <c r="I39" s="3"/>
      <c r="J39" s="37"/>
      <c r="N39" s="123"/>
      <c r="O39" s="84"/>
      <c r="P39" s="84" t="s">
        <v>45</v>
      </c>
      <c r="Q39" s="84"/>
      <c r="R39" s="21" t="s">
        <v>41</v>
      </c>
      <c r="S39" s="21"/>
      <c r="T39" s="21"/>
      <c r="U39" s="52"/>
      <c r="V39" s="52"/>
      <c r="W39" s="3"/>
      <c r="X39" s="3"/>
      <c r="Y39" s="3"/>
      <c r="Z39" s="3"/>
      <c r="AA39" s="37"/>
    </row>
    <row r="40" spans="2:27" ht="18.75">
      <c r="B40" s="123"/>
      <c r="C40" s="84" t="s">
        <v>22</v>
      </c>
      <c r="D40" s="84"/>
      <c r="E40" s="21" t="s">
        <v>41</v>
      </c>
      <c r="F40" s="21"/>
      <c r="G40" s="52"/>
      <c r="H40" s="52"/>
      <c r="I40" s="3"/>
      <c r="J40" s="37"/>
      <c r="N40" s="123"/>
      <c r="O40" s="84"/>
      <c r="P40" s="84" t="s">
        <v>44</v>
      </c>
      <c r="Q40" s="84"/>
      <c r="R40" s="21" t="s">
        <v>41</v>
      </c>
      <c r="S40" s="21"/>
      <c r="T40" s="21"/>
      <c r="U40" s="52"/>
      <c r="V40" s="52"/>
      <c r="W40" s="3"/>
      <c r="X40" s="3"/>
      <c r="Y40" s="3"/>
      <c r="Z40" s="3"/>
      <c r="AA40" s="37"/>
    </row>
    <row r="41" spans="2:27" ht="18.75">
      <c r="B41" s="123"/>
      <c r="C41" s="88" t="s">
        <v>24</v>
      </c>
      <c r="D41" s="29" t="s">
        <v>24</v>
      </c>
      <c r="E41" s="21" t="s">
        <v>41</v>
      </c>
      <c r="F41" s="21"/>
      <c r="G41" s="52"/>
      <c r="H41" s="52"/>
      <c r="I41" s="3"/>
      <c r="J41" s="37"/>
      <c r="N41" s="123"/>
      <c r="O41" s="84" t="s">
        <v>46</v>
      </c>
      <c r="P41" s="84" t="s">
        <v>22</v>
      </c>
      <c r="Q41" s="84"/>
      <c r="R41" s="21" t="s">
        <v>41</v>
      </c>
      <c r="S41" s="21"/>
      <c r="T41" s="21"/>
      <c r="U41" s="52"/>
      <c r="V41" s="52"/>
      <c r="W41" s="3"/>
      <c r="X41" s="3"/>
      <c r="Y41" s="3"/>
      <c r="Z41" s="3"/>
      <c r="AA41" s="37"/>
    </row>
    <row r="42" spans="2:27" ht="18.75">
      <c r="B42" s="123"/>
      <c r="C42" s="88"/>
      <c r="D42" s="29" t="s">
        <v>23</v>
      </c>
      <c r="E42" s="21"/>
      <c r="F42" s="21"/>
      <c r="G42" s="52"/>
      <c r="H42" s="52"/>
      <c r="I42" s="3"/>
      <c r="J42" s="37"/>
      <c r="N42" s="123"/>
      <c r="O42" s="84"/>
      <c r="P42" s="84" t="s">
        <v>24</v>
      </c>
      <c r="Q42" s="21" t="s">
        <v>24</v>
      </c>
      <c r="R42" s="21" t="s">
        <v>41</v>
      </c>
      <c r="S42" s="21"/>
      <c r="T42" s="21"/>
      <c r="U42" s="52"/>
      <c r="V42" s="52"/>
      <c r="W42" s="3"/>
      <c r="X42" s="3"/>
      <c r="Y42" s="3"/>
      <c r="Z42" s="3"/>
      <c r="AA42" s="37"/>
    </row>
    <row r="43" spans="2:27" ht="18" customHeight="1">
      <c r="B43" s="123"/>
      <c r="C43" s="88"/>
      <c r="D43" s="21" t="s">
        <v>44</v>
      </c>
      <c r="E43" s="21" t="s">
        <v>41</v>
      </c>
      <c r="F43" s="21"/>
      <c r="G43" s="52"/>
      <c r="H43" s="52"/>
      <c r="I43" s="3"/>
      <c r="J43" s="37"/>
      <c r="N43" s="123"/>
      <c r="O43" s="84"/>
      <c r="P43" s="84"/>
      <c r="Q43" s="21" t="s">
        <v>23</v>
      </c>
      <c r="R43" s="21" t="s">
        <v>41</v>
      </c>
      <c r="S43" s="21"/>
      <c r="T43" s="21"/>
      <c r="U43" s="52"/>
      <c r="V43" s="52"/>
      <c r="W43" s="3"/>
      <c r="X43" s="3"/>
      <c r="Y43" s="3"/>
      <c r="Z43" s="3"/>
      <c r="AA43" s="37"/>
    </row>
    <row r="44" spans="2:27" ht="20.100000000000001" customHeight="1">
      <c r="B44" s="123"/>
      <c r="C44" s="88" t="s">
        <v>45</v>
      </c>
      <c r="D44" s="88"/>
      <c r="E44" s="21"/>
      <c r="F44" s="21"/>
      <c r="G44" s="52"/>
      <c r="H44" s="52"/>
      <c r="I44" s="3"/>
      <c r="J44" s="37"/>
      <c r="N44" s="123"/>
      <c r="O44" s="84"/>
      <c r="P44" s="21"/>
      <c r="Q44" s="21" t="s">
        <v>44</v>
      </c>
      <c r="R44" s="21" t="s">
        <v>41</v>
      </c>
      <c r="S44" s="21"/>
      <c r="T44" s="21"/>
      <c r="U44" s="52"/>
      <c r="V44" s="52"/>
      <c r="W44" s="3"/>
      <c r="X44" s="3"/>
      <c r="Y44" s="3"/>
      <c r="Z44" s="3"/>
      <c r="AA44" s="37"/>
    </row>
    <row r="45" spans="2:27" ht="18.75">
      <c r="B45" s="124"/>
      <c r="C45" s="88" t="s">
        <v>44</v>
      </c>
      <c r="D45" s="88"/>
      <c r="E45" s="21"/>
      <c r="F45" s="21"/>
      <c r="G45" s="52"/>
      <c r="H45" s="52"/>
      <c r="I45" s="3"/>
      <c r="J45" s="37"/>
      <c r="N45" s="123"/>
      <c r="O45" s="84"/>
      <c r="P45" s="84" t="s">
        <v>45</v>
      </c>
      <c r="Q45" s="84"/>
      <c r="R45" s="21" t="s">
        <v>41</v>
      </c>
      <c r="S45" s="21"/>
      <c r="T45" s="21"/>
      <c r="U45" s="52"/>
      <c r="V45" s="52"/>
      <c r="W45" s="3"/>
      <c r="X45" s="3"/>
      <c r="Y45" s="3"/>
      <c r="Z45" s="3"/>
      <c r="AA45" s="37"/>
    </row>
    <row r="46" spans="2:27" ht="23.1" customHeight="1">
      <c r="B46" s="93" t="s">
        <v>47</v>
      </c>
      <c r="C46" s="94"/>
      <c r="D46" s="94"/>
      <c r="E46" s="21" t="s">
        <v>41</v>
      </c>
      <c r="F46" s="21"/>
      <c r="G46" s="52"/>
      <c r="H46" s="52"/>
      <c r="I46" s="3"/>
      <c r="J46" s="37"/>
      <c r="N46" s="124"/>
      <c r="O46" s="84"/>
      <c r="P46" s="84" t="s">
        <v>44</v>
      </c>
      <c r="Q46" s="84"/>
      <c r="R46" s="21" t="s">
        <v>41</v>
      </c>
      <c r="S46" s="21"/>
      <c r="T46" s="21"/>
      <c r="U46" s="52"/>
      <c r="V46" s="52"/>
      <c r="W46" s="3"/>
      <c r="X46" s="3"/>
      <c r="Y46" s="3"/>
      <c r="Z46" s="3"/>
      <c r="AA46" s="37"/>
    </row>
    <row r="47" spans="2:27" ht="18.75">
      <c r="B47" s="93" t="s">
        <v>48</v>
      </c>
      <c r="C47" s="91" t="s">
        <v>22</v>
      </c>
      <c r="D47" s="91"/>
      <c r="E47" s="32" t="s">
        <v>41</v>
      </c>
      <c r="F47" s="32"/>
      <c r="G47" s="52"/>
      <c r="H47" s="52"/>
      <c r="I47" s="3"/>
      <c r="J47" s="37"/>
      <c r="N47" s="93" t="s">
        <v>47</v>
      </c>
      <c r="O47" s="84"/>
      <c r="P47" s="84"/>
      <c r="Q47" s="84"/>
      <c r="R47" s="21" t="s">
        <v>41</v>
      </c>
      <c r="S47" s="21"/>
      <c r="T47" s="21"/>
      <c r="U47" s="52"/>
      <c r="V47" s="52"/>
      <c r="W47" s="3"/>
      <c r="X47" s="3"/>
      <c r="Y47" s="3"/>
      <c r="Z47" s="3"/>
      <c r="AA47" s="37"/>
    </row>
    <row r="48" spans="2:27" ht="18.75">
      <c r="B48" s="93"/>
      <c r="C48" s="91" t="s">
        <v>24</v>
      </c>
      <c r="D48" s="91"/>
      <c r="E48" s="32" t="s">
        <v>41</v>
      </c>
      <c r="F48" s="32"/>
      <c r="G48" s="52"/>
      <c r="H48" s="52"/>
      <c r="I48" s="3"/>
      <c r="J48" s="37"/>
      <c r="N48" s="93" t="s">
        <v>48</v>
      </c>
      <c r="O48" s="91" t="s">
        <v>43</v>
      </c>
      <c r="P48" s="91" t="s">
        <v>22</v>
      </c>
      <c r="Q48" s="91"/>
      <c r="R48" s="32" t="s">
        <v>41</v>
      </c>
      <c r="S48" s="32"/>
      <c r="T48" s="32"/>
      <c r="U48" s="52"/>
      <c r="V48" s="52"/>
      <c r="W48" s="3"/>
      <c r="X48" s="3"/>
      <c r="Y48" s="3"/>
      <c r="Z48" s="3"/>
      <c r="AA48" s="37"/>
    </row>
    <row r="49" spans="1:27" ht="21.95" customHeight="1">
      <c r="B49" s="93"/>
      <c r="C49" s="91" t="s">
        <v>44</v>
      </c>
      <c r="D49" s="91"/>
      <c r="E49" s="32"/>
      <c r="F49" s="32"/>
      <c r="G49" s="52"/>
      <c r="H49" s="52"/>
      <c r="I49" s="3"/>
      <c r="J49" s="37"/>
      <c r="N49" s="93"/>
      <c r="O49" s="91"/>
      <c r="P49" s="91" t="s">
        <v>24</v>
      </c>
      <c r="Q49" s="91"/>
      <c r="R49" s="32" t="s">
        <v>41</v>
      </c>
      <c r="S49" s="32"/>
      <c r="T49" s="32"/>
      <c r="U49" s="52"/>
      <c r="V49" s="52"/>
      <c r="W49" s="3"/>
      <c r="X49" s="3"/>
      <c r="Y49" s="3"/>
      <c r="Z49" s="3"/>
      <c r="AA49" s="37"/>
    </row>
    <row r="50" spans="1:27" ht="18" customHeight="1">
      <c r="B50" s="93"/>
      <c r="C50" s="91" t="s">
        <v>22</v>
      </c>
      <c r="D50" s="91"/>
      <c r="E50" s="32" t="s">
        <v>41</v>
      </c>
      <c r="F50" s="32"/>
      <c r="G50" s="52"/>
      <c r="H50" s="52"/>
      <c r="I50" s="3"/>
      <c r="J50" s="37"/>
      <c r="N50" s="93"/>
      <c r="O50" s="91"/>
      <c r="P50" s="91" t="s">
        <v>44</v>
      </c>
      <c r="Q50" s="91"/>
      <c r="R50" s="32" t="s">
        <v>41</v>
      </c>
      <c r="S50" s="32"/>
      <c r="T50" s="32"/>
      <c r="U50" s="52"/>
      <c r="V50" s="52"/>
      <c r="W50" s="3"/>
      <c r="X50" s="3"/>
      <c r="Y50" s="3"/>
      <c r="Z50" s="3"/>
      <c r="AA50" s="37"/>
    </row>
    <row r="51" spans="1:27" ht="18.75">
      <c r="B51" s="93"/>
      <c r="C51" s="91" t="s">
        <v>24</v>
      </c>
      <c r="D51" s="91"/>
      <c r="E51" s="32" t="s">
        <v>41</v>
      </c>
      <c r="F51" s="32"/>
      <c r="G51" s="52"/>
      <c r="H51" s="52"/>
      <c r="I51" s="3"/>
      <c r="J51" s="37"/>
      <c r="N51" s="93"/>
      <c r="O51" s="91" t="s">
        <v>46</v>
      </c>
      <c r="P51" s="91" t="s">
        <v>22</v>
      </c>
      <c r="Q51" s="91"/>
      <c r="R51" s="32" t="s">
        <v>41</v>
      </c>
      <c r="S51" s="32"/>
      <c r="T51" s="32"/>
      <c r="U51" s="52"/>
      <c r="V51" s="52"/>
      <c r="W51" s="3"/>
      <c r="X51" s="3"/>
      <c r="Y51" s="3"/>
      <c r="Z51" s="3"/>
      <c r="AA51" s="37"/>
    </row>
    <row r="52" spans="1:27" ht="18.75">
      <c r="B52" s="93"/>
      <c r="C52" s="91" t="s">
        <v>44</v>
      </c>
      <c r="D52" s="91"/>
      <c r="E52" s="32"/>
      <c r="F52" s="32"/>
      <c r="G52" s="52"/>
      <c r="H52" s="52"/>
      <c r="I52" s="3"/>
      <c r="J52" s="37"/>
      <c r="N52" s="93"/>
      <c r="O52" s="91"/>
      <c r="P52" s="91" t="s">
        <v>24</v>
      </c>
      <c r="Q52" s="91"/>
      <c r="R52" s="32" t="s">
        <v>41</v>
      </c>
      <c r="S52" s="32"/>
      <c r="T52" s="32"/>
      <c r="U52" s="52"/>
      <c r="V52" s="52"/>
      <c r="W52" s="3"/>
      <c r="X52" s="3"/>
      <c r="Y52" s="3"/>
      <c r="Z52" s="3"/>
      <c r="AA52" s="37"/>
    </row>
    <row r="53" spans="1:27" ht="18.75">
      <c r="B53" s="83" t="s">
        <v>49</v>
      </c>
      <c r="C53" s="84"/>
      <c r="D53" s="84"/>
      <c r="E53" s="22"/>
      <c r="F53" s="84"/>
      <c r="G53" s="84"/>
      <c r="H53" s="84"/>
      <c r="I53" s="84"/>
      <c r="J53" s="37"/>
      <c r="N53" s="93"/>
      <c r="O53" s="91"/>
      <c r="P53" s="91" t="s">
        <v>44</v>
      </c>
      <c r="Q53" s="91"/>
      <c r="R53" s="32" t="s">
        <v>41</v>
      </c>
      <c r="S53" s="32"/>
      <c r="T53" s="32"/>
      <c r="U53" s="52"/>
      <c r="V53" s="52"/>
      <c r="W53" s="3"/>
      <c r="X53" s="3"/>
      <c r="Y53" s="3"/>
      <c r="Z53" s="3"/>
      <c r="AA53" s="37"/>
    </row>
    <row r="54" spans="1:27" ht="25.5">
      <c r="B54" s="83" t="s">
        <v>50</v>
      </c>
      <c r="C54" s="84"/>
      <c r="D54" s="84"/>
      <c r="E54" s="21" t="s">
        <v>51</v>
      </c>
      <c r="F54" s="92"/>
      <c r="G54" s="92"/>
      <c r="H54" s="92"/>
      <c r="I54" s="92"/>
      <c r="J54" s="60"/>
      <c r="N54" s="83" t="s">
        <v>49</v>
      </c>
      <c r="O54" s="84"/>
      <c r="P54" s="84"/>
      <c r="Q54" s="84"/>
      <c r="R54" s="22"/>
      <c r="S54" s="84"/>
      <c r="T54" s="84"/>
      <c r="U54" s="84"/>
      <c r="V54" s="84"/>
      <c r="W54" s="95"/>
      <c r="X54" s="95"/>
      <c r="Y54" s="95"/>
      <c r="Z54" s="95"/>
      <c r="AA54" s="63"/>
    </row>
    <row r="55" spans="1:27" ht="33" customHeight="1">
      <c r="A55" s="55"/>
      <c r="B55" s="83" t="s">
        <v>52</v>
      </c>
      <c r="C55" s="84"/>
      <c r="D55" s="84"/>
      <c r="E55" s="21" t="s">
        <v>51</v>
      </c>
      <c r="F55" s="92"/>
      <c r="G55" s="92"/>
      <c r="H55" s="92"/>
      <c r="I55" s="92"/>
      <c r="J55" s="60"/>
      <c r="K55" s="61"/>
      <c r="N55" s="83" t="s">
        <v>50</v>
      </c>
      <c r="O55" s="84"/>
      <c r="P55" s="84"/>
      <c r="Q55" s="84"/>
      <c r="R55" s="21" t="s">
        <v>51</v>
      </c>
      <c r="S55" s="92"/>
      <c r="T55" s="92"/>
      <c r="U55" s="92"/>
      <c r="V55" s="92"/>
      <c r="W55" s="92"/>
      <c r="X55" s="92"/>
      <c r="Y55" s="92"/>
      <c r="Z55" s="92"/>
      <c r="AA55" s="63"/>
    </row>
    <row r="56" spans="1:27" ht="29.1" customHeight="1">
      <c r="B56" s="83" t="s">
        <v>53</v>
      </c>
      <c r="C56" s="84"/>
      <c r="D56" s="84"/>
      <c r="E56" s="21" t="s">
        <v>54</v>
      </c>
      <c r="F56" s="96"/>
      <c r="G56" s="96"/>
      <c r="H56" s="96"/>
      <c r="I56" s="96"/>
      <c r="J56" s="37"/>
      <c r="N56" s="83" t="s">
        <v>52</v>
      </c>
      <c r="O56" s="84"/>
      <c r="P56" s="84"/>
      <c r="Q56" s="84"/>
      <c r="R56" s="21" t="s">
        <v>51</v>
      </c>
      <c r="S56" s="92"/>
      <c r="T56" s="92"/>
      <c r="U56" s="92"/>
      <c r="V56" s="92"/>
      <c r="W56" s="92"/>
      <c r="X56" s="92"/>
      <c r="Y56" s="92"/>
      <c r="Z56" s="92"/>
      <c r="AA56" s="63"/>
    </row>
    <row r="57" spans="1:27" ht="24" customHeight="1">
      <c r="B57" s="83" t="s">
        <v>55</v>
      </c>
      <c r="C57" s="84"/>
      <c r="D57" s="84"/>
      <c r="E57" s="21" t="s">
        <v>54</v>
      </c>
      <c r="F57" s="96"/>
      <c r="G57" s="96"/>
      <c r="H57" s="96"/>
      <c r="I57" s="96"/>
      <c r="J57" s="37"/>
      <c r="N57" s="83" t="s">
        <v>53</v>
      </c>
      <c r="O57" s="84"/>
      <c r="P57" s="84"/>
      <c r="Q57" s="84"/>
      <c r="R57" s="21" t="s">
        <v>54</v>
      </c>
      <c r="S57" s="84"/>
      <c r="T57" s="84"/>
      <c r="U57" s="84"/>
      <c r="V57" s="84"/>
      <c r="W57" s="95"/>
      <c r="X57" s="95"/>
      <c r="Y57" s="95"/>
      <c r="Z57" s="95"/>
      <c r="AA57" s="63"/>
    </row>
    <row r="58" spans="1:27" ht="27" customHeight="1">
      <c r="B58" s="97" t="s">
        <v>56</v>
      </c>
      <c r="C58" s="98"/>
      <c r="D58" s="98"/>
      <c r="E58" s="34" t="s">
        <v>57</v>
      </c>
      <c r="F58" s="99"/>
      <c r="G58" s="99"/>
      <c r="H58" s="99"/>
      <c r="I58" s="99"/>
      <c r="J58" s="47"/>
      <c r="N58" s="83" t="s">
        <v>55</v>
      </c>
      <c r="O58" s="84"/>
      <c r="P58" s="84"/>
      <c r="Q58" s="84"/>
      <c r="R58" s="21" t="s">
        <v>54</v>
      </c>
      <c r="S58" s="84"/>
      <c r="T58" s="84"/>
      <c r="U58" s="84"/>
      <c r="V58" s="84"/>
      <c r="W58" s="95"/>
      <c r="X58" s="95"/>
      <c r="Y58" s="95"/>
      <c r="Z58" s="95"/>
      <c r="AA58" s="63"/>
    </row>
    <row r="59" spans="1:27" ht="24" customHeight="1">
      <c r="B59" s="56"/>
      <c r="C59" s="57"/>
      <c r="D59" s="57"/>
      <c r="E59" s="57"/>
      <c r="F59" s="57"/>
      <c r="G59" s="57"/>
      <c r="H59" s="57"/>
      <c r="I59" s="57"/>
      <c r="J59" s="57"/>
      <c r="N59" s="97" t="s">
        <v>56</v>
      </c>
      <c r="O59" s="98"/>
      <c r="P59" s="98"/>
      <c r="Q59" s="98"/>
      <c r="R59" s="34" t="s">
        <v>57</v>
      </c>
      <c r="S59" s="98"/>
      <c r="T59" s="98"/>
      <c r="U59" s="98"/>
      <c r="V59" s="98"/>
      <c r="W59" s="100"/>
      <c r="X59" s="100"/>
      <c r="Y59" s="100"/>
      <c r="Z59" s="100"/>
      <c r="AA59" s="66"/>
    </row>
    <row r="60" spans="1:27" ht="21.95" customHeight="1">
      <c r="B60" s="57"/>
      <c r="C60" s="57"/>
      <c r="D60" s="57"/>
      <c r="E60" s="57"/>
      <c r="F60" s="57"/>
      <c r="G60" s="57"/>
      <c r="H60" s="57"/>
      <c r="I60" s="57"/>
      <c r="J60" s="57"/>
    </row>
    <row r="61" spans="1:27" ht="35.1" customHeight="1">
      <c r="A61" s="55" t="s">
        <v>58</v>
      </c>
      <c r="B61" s="80" t="s">
        <v>59</v>
      </c>
      <c r="C61" s="81"/>
      <c r="D61" s="81"/>
      <c r="E61" s="81"/>
      <c r="F61" s="81"/>
      <c r="G61" s="81"/>
      <c r="H61" s="81"/>
      <c r="I61" s="81"/>
      <c r="J61" s="82"/>
      <c r="K61" s="62"/>
      <c r="M61" s="101" t="s">
        <v>60</v>
      </c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3"/>
    </row>
    <row r="62" spans="1:27" ht="24" customHeight="1">
      <c r="B62" s="93" t="s">
        <v>3</v>
      </c>
      <c r="C62" s="109" t="s">
        <v>61</v>
      </c>
      <c r="D62" s="109" t="s">
        <v>62</v>
      </c>
      <c r="E62" s="109" t="s">
        <v>63</v>
      </c>
      <c r="F62" s="104" t="s">
        <v>64</v>
      </c>
      <c r="G62" s="104" t="s">
        <v>65</v>
      </c>
      <c r="H62" s="104" t="s">
        <v>66</v>
      </c>
      <c r="I62" s="104"/>
      <c r="J62" s="110" t="s">
        <v>67</v>
      </c>
      <c r="M62" s="105" t="s">
        <v>68</v>
      </c>
      <c r="N62" s="95"/>
      <c r="O62" s="2" t="s">
        <v>4</v>
      </c>
      <c r="P62" s="95" t="s">
        <v>69</v>
      </c>
      <c r="Q62" s="95"/>
      <c r="R62" s="95" t="s">
        <v>70</v>
      </c>
      <c r="S62" s="95"/>
      <c r="T62" s="95" t="s">
        <v>71</v>
      </c>
      <c r="U62" s="95"/>
      <c r="V62" s="95" t="s">
        <v>72</v>
      </c>
      <c r="W62" s="95"/>
      <c r="X62" s="6" t="s">
        <v>9</v>
      </c>
    </row>
    <row r="63" spans="1:27" ht="21" customHeight="1">
      <c r="B63" s="93"/>
      <c r="C63" s="109"/>
      <c r="D63" s="109"/>
      <c r="E63" s="109"/>
      <c r="F63" s="104"/>
      <c r="G63" s="104"/>
      <c r="H63" s="9" t="s">
        <v>43</v>
      </c>
      <c r="I63" s="9" t="s">
        <v>46</v>
      </c>
      <c r="J63" s="110"/>
      <c r="M63" s="105" t="s">
        <v>73</v>
      </c>
      <c r="N63" s="95"/>
      <c r="O63" s="2" t="s">
        <v>16</v>
      </c>
      <c r="P63" s="95"/>
      <c r="Q63" s="95"/>
      <c r="R63" s="95"/>
      <c r="S63" s="95"/>
      <c r="T63" s="95"/>
      <c r="U63" s="95"/>
      <c r="V63" s="95"/>
      <c r="W63" s="95"/>
      <c r="X63" s="6" t="s">
        <v>74</v>
      </c>
    </row>
    <row r="64" spans="1:27" ht="20.100000000000001" customHeight="1">
      <c r="B64" s="58"/>
      <c r="C64" s="59"/>
      <c r="D64" s="59"/>
      <c r="E64" s="59"/>
      <c r="F64" s="59"/>
      <c r="G64" s="59"/>
      <c r="H64" s="59"/>
      <c r="I64" s="3"/>
      <c r="J64" s="63"/>
      <c r="M64" s="1" t="s">
        <v>75</v>
      </c>
      <c r="N64" s="2" t="s">
        <v>75</v>
      </c>
      <c r="O64" s="2" t="s">
        <v>75</v>
      </c>
      <c r="P64" s="2" t="s">
        <v>76</v>
      </c>
      <c r="Q64" s="2" t="s">
        <v>77</v>
      </c>
      <c r="R64" s="2" t="s">
        <v>76</v>
      </c>
      <c r="S64" s="2" t="s">
        <v>77</v>
      </c>
      <c r="T64" s="2" t="s">
        <v>76</v>
      </c>
      <c r="U64" s="2" t="s">
        <v>77</v>
      </c>
      <c r="V64" s="2" t="s">
        <v>76</v>
      </c>
      <c r="W64" s="2" t="s">
        <v>77</v>
      </c>
      <c r="X64" s="6"/>
    </row>
    <row r="65" spans="1:24" ht="14.25">
      <c r="B65" s="67"/>
      <c r="C65" s="59"/>
      <c r="D65" s="59"/>
      <c r="E65" s="59"/>
      <c r="F65" s="59"/>
      <c r="G65" s="59"/>
      <c r="H65" s="59"/>
      <c r="I65" s="3"/>
      <c r="J65" s="63"/>
      <c r="M65" s="105" t="s">
        <v>78</v>
      </c>
      <c r="N65" s="95"/>
      <c r="O65" s="2" t="s">
        <v>41</v>
      </c>
      <c r="P65" s="2" t="s">
        <v>75</v>
      </c>
      <c r="Q65" s="2"/>
      <c r="R65" s="2" t="s">
        <v>75</v>
      </c>
      <c r="S65" s="2"/>
      <c r="T65" s="2" t="s">
        <v>75</v>
      </c>
      <c r="U65" s="2"/>
      <c r="V65" s="2" t="s">
        <v>75</v>
      </c>
      <c r="W65" s="3"/>
      <c r="X65" s="6"/>
    </row>
    <row r="66" spans="1:24" ht="26.1" customHeight="1">
      <c r="A66" s="61"/>
      <c r="B66" s="68"/>
      <c r="C66" s="3"/>
      <c r="D66" s="3"/>
      <c r="E66" s="3"/>
      <c r="F66" s="3"/>
      <c r="G66" s="3"/>
      <c r="H66" s="3"/>
      <c r="I66" s="3"/>
      <c r="J66" s="63"/>
      <c r="M66" s="105" t="s">
        <v>26</v>
      </c>
      <c r="N66" s="3" t="s">
        <v>79</v>
      </c>
      <c r="O66" s="2" t="s">
        <v>41</v>
      </c>
      <c r="P66" s="3"/>
      <c r="Q66" s="3"/>
      <c r="R66" s="3"/>
      <c r="S66" s="3"/>
      <c r="T66" s="3"/>
      <c r="U66" s="3"/>
      <c r="V66" s="3"/>
      <c r="W66" s="3"/>
      <c r="X66" s="6"/>
    </row>
    <row r="67" spans="1:24" ht="25.5">
      <c r="A67" s="69"/>
      <c r="B67" s="14" t="s">
        <v>80</v>
      </c>
      <c r="C67" s="15"/>
      <c r="D67" s="15"/>
      <c r="E67" s="15"/>
      <c r="F67" s="15"/>
      <c r="G67" s="15"/>
      <c r="H67" s="16"/>
      <c r="I67" s="17"/>
      <c r="J67" s="19"/>
      <c r="M67" s="105"/>
      <c r="N67" s="3" t="s">
        <v>81</v>
      </c>
      <c r="O67" s="2" t="s">
        <v>41</v>
      </c>
      <c r="P67" s="3"/>
      <c r="Q67" s="3"/>
      <c r="R67" s="3"/>
      <c r="S67" s="3"/>
      <c r="T67" s="3"/>
      <c r="U67" s="3"/>
      <c r="V67" s="3"/>
      <c r="W67" s="3"/>
      <c r="X67" s="6" t="s">
        <v>82</v>
      </c>
    </row>
    <row r="68" spans="1:24" ht="18.75">
      <c r="A68" s="69"/>
      <c r="M68" s="105"/>
      <c r="N68" s="3" t="s">
        <v>83</v>
      </c>
      <c r="O68" s="2" t="s">
        <v>41</v>
      </c>
      <c r="P68" s="3"/>
      <c r="Q68" s="3"/>
      <c r="R68" s="3"/>
      <c r="S68" s="3"/>
      <c r="T68" s="3"/>
      <c r="U68" s="3"/>
      <c r="V68" s="3"/>
      <c r="W68" s="3"/>
      <c r="X68" s="6" t="s">
        <v>84</v>
      </c>
    </row>
    <row r="69" spans="1:24" ht="33.950000000000003" customHeight="1">
      <c r="A69" s="55" t="s">
        <v>85</v>
      </c>
      <c r="B69" s="106" t="s">
        <v>86</v>
      </c>
      <c r="C69" s="107"/>
      <c r="D69" s="107"/>
      <c r="E69" s="107"/>
      <c r="F69" s="107"/>
      <c r="G69" s="108"/>
      <c r="H69" s="70"/>
      <c r="M69" s="105"/>
      <c r="N69" s="3" t="s">
        <v>87</v>
      </c>
      <c r="O69" s="2" t="s">
        <v>41</v>
      </c>
      <c r="P69" s="3"/>
      <c r="Q69" s="3"/>
      <c r="R69" s="3"/>
      <c r="S69" s="3"/>
      <c r="T69" s="3"/>
      <c r="U69" s="3"/>
      <c r="V69" s="3"/>
      <c r="W69" s="3"/>
      <c r="X69" s="6"/>
    </row>
    <row r="70" spans="1:24" ht="21.95" customHeight="1">
      <c r="A70" s="61"/>
      <c r="B70" s="20" t="s">
        <v>88</v>
      </c>
      <c r="C70" s="21" t="s">
        <v>89</v>
      </c>
      <c r="D70" s="21" t="s">
        <v>62</v>
      </c>
      <c r="E70" s="21" t="s">
        <v>63</v>
      </c>
      <c r="F70" s="21" t="s">
        <v>90</v>
      </c>
      <c r="G70" s="36" t="s">
        <v>9</v>
      </c>
      <c r="M70" s="105"/>
      <c r="N70" s="3" t="s">
        <v>91</v>
      </c>
      <c r="O70" s="2" t="s">
        <v>41</v>
      </c>
      <c r="P70" s="3"/>
      <c r="Q70" s="3"/>
      <c r="R70" s="3"/>
      <c r="S70" s="3"/>
      <c r="T70" s="3"/>
      <c r="U70" s="3"/>
      <c r="V70" s="3"/>
      <c r="W70" s="3"/>
      <c r="X70" s="6"/>
    </row>
    <row r="71" spans="1:24" ht="20.100000000000001" customHeight="1">
      <c r="A71" s="61"/>
      <c r="B71" s="71"/>
      <c r="C71" s="22"/>
      <c r="D71" s="22"/>
      <c r="E71" s="22"/>
      <c r="F71" s="22"/>
      <c r="G71" s="63"/>
      <c r="M71" s="105" t="s">
        <v>92</v>
      </c>
      <c r="N71" s="95"/>
      <c r="O71" s="2" t="s">
        <v>41</v>
      </c>
      <c r="P71" s="2" t="s">
        <v>75</v>
      </c>
      <c r="Q71" s="2"/>
      <c r="R71" s="2" t="s">
        <v>75</v>
      </c>
      <c r="S71" s="2"/>
      <c r="T71" s="2" t="s">
        <v>75</v>
      </c>
      <c r="U71" s="2"/>
      <c r="V71" s="2" t="s">
        <v>75</v>
      </c>
      <c r="W71" s="3"/>
      <c r="X71" s="6"/>
    </row>
    <row r="72" spans="1:24" ht="18" customHeight="1">
      <c r="A72" s="61"/>
      <c r="B72" s="71"/>
      <c r="C72" s="3"/>
      <c r="D72" s="3"/>
      <c r="E72" s="3"/>
      <c r="F72" s="3"/>
      <c r="G72" s="63"/>
      <c r="M72" s="105" t="s">
        <v>26</v>
      </c>
      <c r="N72" s="2" t="s">
        <v>79</v>
      </c>
      <c r="O72" s="2" t="s">
        <v>41</v>
      </c>
      <c r="P72" s="3"/>
      <c r="Q72" s="3"/>
      <c r="R72" s="3"/>
      <c r="S72" s="3"/>
      <c r="T72" s="3"/>
      <c r="U72" s="3"/>
      <c r="V72" s="3"/>
      <c r="W72" s="3"/>
      <c r="X72" s="6"/>
    </row>
    <row r="73" spans="1:24" ht="18" customHeight="1">
      <c r="B73" s="71"/>
      <c r="C73" s="3"/>
      <c r="D73" s="3"/>
      <c r="E73" s="3"/>
      <c r="F73" s="3"/>
      <c r="G73" s="63"/>
      <c r="M73" s="105"/>
      <c r="N73" s="2" t="s">
        <v>91</v>
      </c>
      <c r="O73" s="2" t="s">
        <v>41</v>
      </c>
      <c r="P73" s="3"/>
      <c r="Q73" s="3"/>
      <c r="R73" s="3"/>
      <c r="S73" s="3"/>
      <c r="T73" s="3"/>
      <c r="U73" s="3"/>
      <c r="V73" s="3"/>
      <c r="W73" s="3"/>
      <c r="X73" s="6"/>
    </row>
    <row r="74" spans="1:24" ht="18" customHeight="1">
      <c r="B74" s="71"/>
      <c r="C74" s="3"/>
      <c r="D74" s="3"/>
      <c r="E74" s="3"/>
      <c r="F74" s="3"/>
      <c r="G74" s="63"/>
      <c r="M74" s="105" t="s">
        <v>93</v>
      </c>
      <c r="N74" s="95"/>
      <c r="O74" s="2" t="s">
        <v>41</v>
      </c>
      <c r="P74" s="2" t="s">
        <v>75</v>
      </c>
      <c r="Q74" s="2"/>
      <c r="R74" s="2" t="s">
        <v>75</v>
      </c>
      <c r="S74" s="2"/>
      <c r="T74" s="2" t="s">
        <v>75</v>
      </c>
      <c r="U74" s="2"/>
      <c r="V74" s="2" t="s">
        <v>75</v>
      </c>
      <c r="W74" s="3"/>
      <c r="X74" s="6"/>
    </row>
    <row r="75" spans="1:24" ht="18.95" customHeight="1">
      <c r="B75" s="72"/>
      <c r="C75" s="3"/>
      <c r="D75" s="3"/>
      <c r="E75" s="3"/>
      <c r="F75" s="3"/>
      <c r="G75" s="63"/>
      <c r="M75" s="105" t="s">
        <v>26</v>
      </c>
      <c r="N75" s="3" t="s">
        <v>94</v>
      </c>
      <c r="O75" s="2" t="s">
        <v>41</v>
      </c>
      <c r="P75" s="3"/>
      <c r="Q75" s="3"/>
      <c r="R75" s="3"/>
      <c r="S75" s="3"/>
      <c r="T75" s="3"/>
      <c r="U75" s="3"/>
      <c r="V75" s="3"/>
      <c r="W75" s="3"/>
      <c r="X75" s="6"/>
    </row>
    <row r="76" spans="1:24" ht="18" customHeight="1">
      <c r="B76" s="72"/>
      <c r="C76" s="3"/>
      <c r="D76" s="3"/>
      <c r="E76" s="3"/>
      <c r="F76" s="3"/>
      <c r="G76" s="63"/>
      <c r="M76" s="105"/>
      <c r="N76" s="3" t="s">
        <v>94</v>
      </c>
      <c r="O76" s="2" t="s">
        <v>41</v>
      </c>
      <c r="P76" s="3"/>
      <c r="Q76" s="3"/>
      <c r="R76" s="3"/>
      <c r="S76" s="3"/>
      <c r="T76" s="3"/>
      <c r="U76" s="3"/>
      <c r="V76" s="3"/>
      <c r="W76" s="3"/>
      <c r="X76" s="6"/>
    </row>
    <row r="77" spans="1:24" ht="18" customHeight="1">
      <c r="B77" s="72"/>
      <c r="C77" s="3"/>
      <c r="D77" s="3"/>
      <c r="E77" s="3"/>
      <c r="F77" s="3"/>
      <c r="G77" s="63"/>
      <c r="M77" s="105"/>
      <c r="N77" s="2" t="s">
        <v>94</v>
      </c>
      <c r="O77" s="2" t="s">
        <v>41</v>
      </c>
      <c r="P77" s="4"/>
      <c r="Q77" s="4"/>
      <c r="R77" s="4"/>
      <c r="S77" s="4"/>
      <c r="T77" s="4"/>
      <c r="U77" s="4"/>
      <c r="V77" s="4"/>
      <c r="W77" s="4"/>
      <c r="X77" s="7"/>
    </row>
    <row r="78" spans="1:24" ht="20.100000000000001" customHeight="1">
      <c r="B78" s="72"/>
      <c r="C78" s="3"/>
      <c r="D78" s="3"/>
      <c r="E78" s="3"/>
      <c r="F78" s="3"/>
      <c r="G78" s="63"/>
      <c r="M78" s="111" t="s">
        <v>95</v>
      </c>
      <c r="N78" s="112"/>
      <c r="O78" s="2" t="s">
        <v>41</v>
      </c>
      <c r="P78" s="113"/>
      <c r="Q78" s="114"/>
      <c r="R78" s="113"/>
      <c r="S78" s="114"/>
      <c r="T78" s="113"/>
      <c r="U78" s="114"/>
      <c r="V78" s="113"/>
      <c r="W78" s="114"/>
      <c r="X78" s="6"/>
    </row>
    <row r="79" spans="1:24" ht="27">
      <c r="B79" s="73" t="s">
        <v>96</v>
      </c>
      <c r="C79" s="74"/>
      <c r="D79" s="74"/>
      <c r="E79" s="74"/>
      <c r="F79" s="74"/>
      <c r="G79" s="66"/>
      <c r="M79" s="115" t="s">
        <v>97</v>
      </c>
      <c r="N79" s="116"/>
      <c r="O79" s="5" t="s">
        <v>41</v>
      </c>
      <c r="P79" s="117"/>
      <c r="Q79" s="118"/>
      <c r="R79" s="117"/>
      <c r="S79" s="118"/>
      <c r="T79" s="117"/>
      <c r="U79" s="118"/>
      <c r="V79" s="117"/>
      <c r="W79" s="118"/>
      <c r="X79" s="8" t="s">
        <v>98</v>
      </c>
    </row>
    <row r="80" spans="1:24">
      <c r="B80" s="61"/>
    </row>
  </sheetData>
  <mergeCells count="183">
    <mergeCell ref="M75:M77"/>
    <mergeCell ref="N7:N17"/>
    <mergeCell ref="N19:N30"/>
    <mergeCell ref="N35:N46"/>
    <mergeCell ref="N48:N53"/>
    <mergeCell ref="O9:O12"/>
    <mergeCell ref="O14:O17"/>
    <mergeCell ref="O21:O24"/>
    <mergeCell ref="O26:O29"/>
    <mergeCell ref="O35:O40"/>
    <mergeCell ref="O41:O46"/>
    <mergeCell ref="O48:O50"/>
    <mergeCell ref="O51:O53"/>
    <mergeCell ref="L1:M18"/>
    <mergeCell ref="M63:N63"/>
    <mergeCell ref="N59:Q59"/>
    <mergeCell ref="P51:Q51"/>
    <mergeCell ref="P52:Q52"/>
    <mergeCell ref="P35:Q35"/>
    <mergeCell ref="P39:Q39"/>
    <mergeCell ref="P40:Q40"/>
    <mergeCell ref="P41:Q41"/>
    <mergeCell ref="P45:Q45"/>
    <mergeCell ref="P36:P37"/>
    <mergeCell ref="A1:A18"/>
    <mergeCell ref="B6:B16"/>
    <mergeCell ref="B18:B29"/>
    <mergeCell ref="B34:B45"/>
    <mergeCell ref="B47:B52"/>
    <mergeCell ref="B62:B63"/>
    <mergeCell ref="C35:C37"/>
    <mergeCell ref="C41:C43"/>
    <mergeCell ref="C62:C63"/>
    <mergeCell ref="B57:D57"/>
    <mergeCell ref="C51:D51"/>
    <mergeCell ref="C52:D52"/>
    <mergeCell ref="B53:D53"/>
    <mergeCell ref="C38:D38"/>
    <mergeCell ref="C39:D39"/>
    <mergeCell ref="C40:D40"/>
    <mergeCell ref="C44:D44"/>
    <mergeCell ref="C45:D45"/>
    <mergeCell ref="C25:D25"/>
    <mergeCell ref="C20:D20"/>
    <mergeCell ref="C15:D15"/>
    <mergeCell ref="C10:D10"/>
    <mergeCell ref="B5:D5"/>
    <mergeCell ref="B1:J1"/>
    <mergeCell ref="M78:N78"/>
    <mergeCell ref="P78:Q78"/>
    <mergeCell ref="R78:S78"/>
    <mergeCell ref="T78:U78"/>
    <mergeCell ref="V78:W78"/>
    <mergeCell ref="M79:N79"/>
    <mergeCell ref="P79:Q79"/>
    <mergeCell ref="R79:S79"/>
    <mergeCell ref="T79:U79"/>
    <mergeCell ref="V79:W79"/>
    <mergeCell ref="P63:Q63"/>
    <mergeCell ref="R63:S63"/>
    <mergeCell ref="T63:U63"/>
    <mergeCell ref="V63:W63"/>
    <mergeCell ref="M65:N65"/>
    <mergeCell ref="B69:G69"/>
    <mergeCell ref="M71:N71"/>
    <mergeCell ref="M74:N74"/>
    <mergeCell ref="D62:D63"/>
    <mergeCell ref="E62:E63"/>
    <mergeCell ref="F62:F63"/>
    <mergeCell ref="G62:G63"/>
    <mergeCell ref="J62:J63"/>
    <mergeCell ref="M66:M70"/>
    <mergeCell ref="M72:M73"/>
    <mergeCell ref="S59:V59"/>
    <mergeCell ref="W59:Z59"/>
    <mergeCell ref="B61:J61"/>
    <mergeCell ref="M61:X61"/>
    <mergeCell ref="H62:I62"/>
    <mergeCell ref="M62:N62"/>
    <mergeCell ref="P62:Q62"/>
    <mergeCell ref="R62:S62"/>
    <mergeCell ref="T62:U62"/>
    <mergeCell ref="V62:W62"/>
    <mergeCell ref="F57:I57"/>
    <mergeCell ref="N57:Q57"/>
    <mergeCell ref="S57:V57"/>
    <mergeCell ref="W57:Z57"/>
    <mergeCell ref="B58:D58"/>
    <mergeCell ref="F58:I58"/>
    <mergeCell ref="N58:Q58"/>
    <mergeCell ref="S58:V58"/>
    <mergeCell ref="W58:Z58"/>
    <mergeCell ref="S54:V54"/>
    <mergeCell ref="W54:Z54"/>
    <mergeCell ref="B55:D55"/>
    <mergeCell ref="F55:I55"/>
    <mergeCell ref="N55:Q55"/>
    <mergeCell ref="S55:V55"/>
    <mergeCell ref="W55:Z55"/>
    <mergeCell ref="B56:D56"/>
    <mergeCell ref="F56:I56"/>
    <mergeCell ref="N56:Q56"/>
    <mergeCell ref="S56:V56"/>
    <mergeCell ref="W56:Z56"/>
    <mergeCell ref="F53:I53"/>
    <mergeCell ref="P53:Q53"/>
    <mergeCell ref="B54:D54"/>
    <mergeCell ref="F54:I54"/>
    <mergeCell ref="N54:Q54"/>
    <mergeCell ref="B46:D46"/>
    <mergeCell ref="P46:Q46"/>
    <mergeCell ref="C47:D47"/>
    <mergeCell ref="N47:Q47"/>
    <mergeCell ref="C48:D48"/>
    <mergeCell ref="P48:Q48"/>
    <mergeCell ref="C49:D49"/>
    <mergeCell ref="P49:Q49"/>
    <mergeCell ref="C50:D50"/>
    <mergeCell ref="P50:Q50"/>
    <mergeCell ref="C26:D26"/>
    <mergeCell ref="P26:Q26"/>
    <mergeCell ref="C27:D27"/>
    <mergeCell ref="P27:Q27"/>
    <mergeCell ref="C28:D28"/>
    <mergeCell ref="P28:Q28"/>
    <mergeCell ref="C29:D29"/>
    <mergeCell ref="P29:Q29"/>
    <mergeCell ref="P42:P43"/>
    <mergeCell ref="B30:D30"/>
    <mergeCell ref="O30:Q30"/>
    <mergeCell ref="B31:D31"/>
    <mergeCell ref="N31:Q31"/>
    <mergeCell ref="B32:D32"/>
    <mergeCell ref="N32:Q32"/>
    <mergeCell ref="B33:D33"/>
    <mergeCell ref="N33:Q33"/>
    <mergeCell ref="C34:D34"/>
    <mergeCell ref="N34:Q34"/>
    <mergeCell ref="C21:D21"/>
    <mergeCell ref="P21:Q21"/>
    <mergeCell ref="C22:D22"/>
    <mergeCell ref="P22:Q22"/>
    <mergeCell ref="C23:D23"/>
    <mergeCell ref="P23:Q23"/>
    <mergeCell ref="C24:D24"/>
    <mergeCell ref="P24:Q24"/>
    <mergeCell ref="O25:Q25"/>
    <mergeCell ref="C16:D16"/>
    <mergeCell ref="P16:Q16"/>
    <mergeCell ref="B17:D17"/>
    <mergeCell ref="P17:Q17"/>
    <mergeCell ref="C18:D18"/>
    <mergeCell ref="N18:Q18"/>
    <mergeCell ref="C19:D19"/>
    <mergeCell ref="O19:Q19"/>
    <mergeCell ref="O20:Q20"/>
    <mergeCell ref="C11:D11"/>
    <mergeCell ref="P11:Q11"/>
    <mergeCell ref="C12:D12"/>
    <mergeCell ref="P12:Q12"/>
    <mergeCell ref="C13:D13"/>
    <mergeCell ref="O13:Q13"/>
    <mergeCell ref="C14:D14"/>
    <mergeCell ref="P14:Q14"/>
    <mergeCell ref="P15:Q15"/>
    <mergeCell ref="C6:D6"/>
    <mergeCell ref="N6:Q6"/>
    <mergeCell ref="C7:D7"/>
    <mergeCell ref="O7:Q7"/>
    <mergeCell ref="C8:D8"/>
    <mergeCell ref="O8:Q8"/>
    <mergeCell ref="C9:D9"/>
    <mergeCell ref="P9:Q9"/>
    <mergeCell ref="P10:Q10"/>
    <mergeCell ref="N1:AA1"/>
    <mergeCell ref="B2:D2"/>
    <mergeCell ref="N2:Q2"/>
    <mergeCell ref="B3:D3"/>
    <mergeCell ref="N3:O3"/>
    <mergeCell ref="P3:Q3"/>
    <mergeCell ref="B4:D4"/>
    <mergeCell ref="N4:Q4"/>
    <mergeCell ref="N5:Q5"/>
  </mergeCells>
  <phoneticPr fontId="16" type="noConversion"/>
  <printOptions horizontalCentered="1"/>
  <pageMargins left="0.39305555555555599" right="0.27500000000000002" top="0.31458333333333299" bottom="0.196527777777778" header="0.196527777777778" footer="7.8472222222222193E-2"/>
  <pageSetup paperSize="9" scale="3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topLeftCell="A13" zoomScaleNormal="100" workbookViewId="0">
      <selection activeCell="G32" sqref="G32"/>
    </sheetView>
  </sheetViews>
  <sheetFormatPr defaultColWidth="9" defaultRowHeight="13.5"/>
  <cols>
    <col min="5" max="5" width="15" customWidth="1"/>
    <col min="9" max="9" width="40" customWidth="1"/>
    <col min="12" max="12" width="8.75" customWidth="1"/>
    <col min="13" max="13" width="18.75" customWidth="1"/>
    <col min="14" max="14" width="18.125" customWidth="1"/>
    <col min="15" max="15" width="19" customWidth="1"/>
    <col min="16" max="16" width="18.25" customWidth="1"/>
    <col min="17" max="17" width="10.625" customWidth="1"/>
    <col min="18" max="18" width="23.625" customWidth="1"/>
  </cols>
  <sheetData>
    <row r="1" spans="1:18" ht="25.5">
      <c r="A1" s="80" t="s">
        <v>1</v>
      </c>
      <c r="B1" s="81"/>
      <c r="C1" s="81"/>
      <c r="D1" s="81"/>
      <c r="E1" s="81"/>
      <c r="F1" s="81"/>
      <c r="G1" s="81"/>
      <c r="H1" s="81"/>
      <c r="I1" s="82"/>
    </row>
    <row r="2" spans="1:18" ht="18.75">
      <c r="A2" s="83" t="s">
        <v>3</v>
      </c>
      <c r="B2" s="84"/>
      <c r="C2" s="84"/>
      <c r="D2" s="21" t="s">
        <v>4</v>
      </c>
      <c r="E2" s="22" t="s">
        <v>5</v>
      </c>
      <c r="F2" s="21" t="s">
        <v>6</v>
      </c>
      <c r="G2" s="21" t="s">
        <v>7</v>
      </c>
      <c r="H2" s="21" t="s">
        <v>8</v>
      </c>
      <c r="I2" s="36" t="s">
        <v>9</v>
      </c>
    </row>
    <row r="3" spans="1:18" ht="25.5">
      <c r="A3" s="83" t="s">
        <v>15</v>
      </c>
      <c r="B3" s="84"/>
      <c r="C3" s="84"/>
      <c r="D3" s="21" t="s">
        <v>16</v>
      </c>
      <c r="E3" s="23">
        <v>49059.360000000001</v>
      </c>
      <c r="F3" s="24"/>
      <c r="G3" s="24"/>
      <c r="H3" s="24"/>
      <c r="I3" s="36"/>
      <c r="L3" s="125" t="s">
        <v>86</v>
      </c>
      <c r="M3" s="126"/>
      <c r="N3" s="126"/>
      <c r="O3" s="126"/>
      <c r="P3" s="126"/>
      <c r="Q3" s="126"/>
      <c r="R3" s="127"/>
    </row>
    <row r="4" spans="1:18" ht="18.75">
      <c r="A4" s="83" t="s">
        <v>18</v>
      </c>
      <c r="B4" s="84"/>
      <c r="C4" s="84"/>
      <c r="D4" s="21" t="s">
        <v>16</v>
      </c>
      <c r="E4" s="25">
        <f>E5+E15</f>
        <v>60031.231999999996</v>
      </c>
      <c r="F4" s="26"/>
      <c r="G4" s="26"/>
      <c r="H4" s="27"/>
      <c r="I4" s="37"/>
      <c r="L4" s="38" t="s">
        <v>88</v>
      </c>
      <c r="M4" s="39" t="s">
        <v>3</v>
      </c>
      <c r="N4" s="21" t="s">
        <v>89</v>
      </c>
      <c r="O4" s="21" t="s">
        <v>62</v>
      </c>
      <c r="P4" s="21" t="s">
        <v>63</v>
      </c>
      <c r="Q4" s="21" t="s">
        <v>90</v>
      </c>
      <c r="R4" s="48" t="s">
        <v>9</v>
      </c>
    </row>
    <row r="5" spans="1:18" ht="18.75">
      <c r="A5" s="83" t="s">
        <v>20</v>
      </c>
      <c r="B5" s="84"/>
      <c r="C5" s="84"/>
      <c r="D5" s="21" t="s">
        <v>16</v>
      </c>
      <c r="E5" s="28">
        <f>E3*1.2</f>
        <v>58871.231999999996</v>
      </c>
      <c r="F5" s="26"/>
      <c r="G5" s="26"/>
      <c r="H5" s="27"/>
      <c r="I5" s="37"/>
      <c r="L5" s="40">
        <v>1</v>
      </c>
      <c r="M5" s="41" t="s">
        <v>32</v>
      </c>
      <c r="N5" s="42">
        <v>291</v>
      </c>
      <c r="O5" s="42">
        <v>291</v>
      </c>
      <c r="P5" s="42">
        <v>291</v>
      </c>
      <c r="Q5" s="49"/>
      <c r="R5" s="50" t="s">
        <v>99</v>
      </c>
    </row>
    <row r="6" spans="1:18" ht="18.75">
      <c r="A6" s="134" t="s">
        <v>48</v>
      </c>
      <c r="B6" s="88" t="s">
        <v>100</v>
      </c>
      <c r="C6" s="88"/>
      <c r="D6" s="21" t="s">
        <v>16</v>
      </c>
      <c r="E6" s="25">
        <f>E5-E7-E8-E9-E10-E11-E12</f>
        <v>22961.231999999996</v>
      </c>
      <c r="F6" s="26"/>
      <c r="G6" s="26"/>
      <c r="H6" s="27"/>
      <c r="I6" s="37"/>
      <c r="L6" s="40">
        <v>2</v>
      </c>
      <c r="M6" s="43" t="s">
        <v>101</v>
      </c>
      <c r="N6" s="24"/>
      <c r="O6" s="44">
        <v>60</v>
      </c>
      <c r="P6" s="44">
        <v>60</v>
      </c>
      <c r="Q6" s="44"/>
      <c r="R6" s="50" t="s">
        <v>102</v>
      </c>
    </row>
    <row r="7" spans="1:18" ht="18.75">
      <c r="A7" s="90"/>
      <c r="B7" s="88" t="s">
        <v>103</v>
      </c>
      <c r="C7" s="88"/>
      <c r="D7" s="21" t="s">
        <v>16</v>
      </c>
      <c r="E7" s="25">
        <v>35233</v>
      </c>
      <c r="F7" s="26"/>
      <c r="G7" s="26"/>
      <c r="H7" s="27"/>
      <c r="I7" s="37"/>
      <c r="L7" s="40">
        <v>3</v>
      </c>
      <c r="M7" s="43" t="s">
        <v>104</v>
      </c>
      <c r="N7" s="24"/>
      <c r="O7" s="44">
        <v>8</v>
      </c>
      <c r="P7" s="44">
        <v>8</v>
      </c>
      <c r="Q7" s="44"/>
      <c r="R7" s="50" t="s">
        <v>102</v>
      </c>
    </row>
    <row r="8" spans="1:18" ht="18.75">
      <c r="A8" s="90"/>
      <c r="B8" s="88" t="s">
        <v>24</v>
      </c>
      <c r="C8" s="88"/>
      <c r="D8" s="21" t="s">
        <v>16</v>
      </c>
      <c r="E8" s="25">
        <v>200</v>
      </c>
      <c r="F8" s="26"/>
      <c r="G8" s="26"/>
      <c r="H8" s="27"/>
      <c r="I8" s="37"/>
      <c r="L8" s="40">
        <v>4</v>
      </c>
      <c r="M8" s="43" t="s">
        <v>105</v>
      </c>
      <c r="N8" s="44">
        <v>118</v>
      </c>
      <c r="O8" s="44">
        <v>118</v>
      </c>
      <c r="P8" s="44">
        <v>118</v>
      </c>
      <c r="Q8" s="44"/>
      <c r="R8" s="50" t="s">
        <v>106</v>
      </c>
    </row>
    <row r="9" spans="1:18" ht="18.75">
      <c r="A9" s="90"/>
      <c r="B9" s="88" t="s">
        <v>105</v>
      </c>
      <c r="C9" s="88"/>
      <c r="D9" s="21" t="s">
        <v>16</v>
      </c>
      <c r="E9" s="25">
        <v>118</v>
      </c>
      <c r="F9" s="26"/>
      <c r="G9" s="26"/>
      <c r="H9" s="27"/>
      <c r="I9" s="37" t="s">
        <v>107</v>
      </c>
      <c r="L9" s="45">
        <v>5</v>
      </c>
      <c r="M9" s="43" t="s">
        <v>108</v>
      </c>
      <c r="N9" s="24"/>
      <c r="O9" s="44">
        <v>200</v>
      </c>
      <c r="P9" s="44">
        <v>200</v>
      </c>
      <c r="Q9" s="44"/>
      <c r="R9" s="50" t="s">
        <v>109</v>
      </c>
    </row>
    <row r="10" spans="1:18" ht="18.75">
      <c r="A10" s="90"/>
      <c r="B10" s="88" t="s">
        <v>104</v>
      </c>
      <c r="C10" s="88"/>
      <c r="D10" s="21" t="s">
        <v>16</v>
      </c>
      <c r="E10" s="25">
        <v>8</v>
      </c>
      <c r="F10" s="26"/>
      <c r="G10" s="26"/>
      <c r="H10" s="27"/>
      <c r="I10" s="37"/>
      <c r="L10" s="45">
        <v>6</v>
      </c>
      <c r="M10" s="43" t="s">
        <v>110</v>
      </c>
      <c r="N10" s="24"/>
      <c r="O10" s="44">
        <v>750</v>
      </c>
      <c r="P10" s="44">
        <v>750</v>
      </c>
      <c r="Q10" s="44"/>
      <c r="R10" s="50" t="s">
        <v>111</v>
      </c>
    </row>
    <row r="11" spans="1:18" ht="18.75">
      <c r="A11" s="90"/>
      <c r="B11" s="88" t="s">
        <v>32</v>
      </c>
      <c r="C11" s="88"/>
      <c r="D11" s="21" t="s">
        <v>16</v>
      </c>
      <c r="E11" s="25">
        <v>291</v>
      </c>
      <c r="F11" s="26"/>
      <c r="G11" s="26"/>
      <c r="H11" s="27"/>
      <c r="I11" s="37"/>
      <c r="L11" s="45">
        <v>7</v>
      </c>
      <c r="M11" s="43" t="s">
        <v>112</v>
      </c>
      <c r="N11" s="24"/>
      <c r="O11" s="44">
        <v>20</v>
      </c>
      <c r="P11" s="24"/>
      <c r="Q11" s="44"/>
      <c r="R11" s="50" t="s">
        <v>113</v>
      </c>
    </row>
    <row r="12" spans="1:18" ht="18.75">
      <c r="A12" s="90"/>
      <c r="B12" s="88" t="s">
        <v>101</v>
      </c>
      <c r="C12" s="88"/>
      <c r="D12" s="21" t="s">
        <v>16</v>
      </c>
      <c r="E12" s="25">
        <v>60</v>
      </c>
      <c r="F12" s="26"/>
      <c r="G12" s="26"/>
      <c r="H12" s="27"/>
      <c r="I12" s="37"/>
      <c r="L12" s="45">
        <v>8</v>
      </c>
      <c r="M12" s="43" t="s">
        <v>114</v>
      </c>
      <c r="N12" s="24"/>
      <c r="O12" s="44">
        <v>20</v>
      </c>
      <c r="P12" s="24"/>
      <c r="Q12" s="44"/>
      <c r="R12" s="50" t="s">
        <v>113</v>
      </c>
    </row>
    <row r="13" spans="1:18" ht="18.75">
      <c r="A13" s="90"/>
      <c r="B13" s="88"/>
      <c r="C13" s="88"/>
      <c r="D13" s="21" t="s">
        <v>16</v>
      </c>
      <c r="E13" s="25"/>
      <c r="F13" s="26"/>
      <c r="G13" s="26"/>
      <c r="H13" s="27"/>
      <c r="I13" s="37"/>
      <c r="L13" s="45">
        <v>9</v>
      </c>
      <c r="M13" s="43" t="s">
        <v>115</v>
      </c>
      <c r="N13" s="44">
        <v>338</v>
      </c>
      <c r="O13" s="24"/>
      <c r="P13" s="24"/>
      <c r="Q13" s="44"/>
      <c r="R13" s="50" t="s">
        <v>116</v>
      </c>
    </row>
    <row r="14" spans="1:18" ht="18.75">
      <c r="A14" s="90"/>
      <c r="B14" s="88"/>
      <c r="C14" s="88"/>
      <c r="D14" s="21" t="s">
        <v>16</v>
      </c>
      <c r="E14" s="25"/>
      <c r="F14" s="26"/>
      <c r="G14" s="26"/>
      <c r="H14" s="27"/>
      <c r="I14" s="37"/>
      <c r="L14" s="128" t="s">
        <v>96</v>
      </c>
      <c r="M14" s="114"/>
      <c r="N14" s="44">
        <f>SUM(N5:N13)</f>
        <v>747</v>
      </c>
      <c r="O14" s="44">
        <f>SUM(O5:O13)</f>
        <v>1467</v>
      </c>
      <c r="P14" s="44">
        <f>SUM(P5:P13)</f>
        <v>1427</v>
      </c>
      <c r="Q14" s="44"/>
      <c r="R14" s="50"/>
    </row>
    <row r="15" spans="1:18" ht="18.75">
      <c r="A15" s="90" t="s">
        <v>33</v>
      </c>
      <c r="B15" s="88"/>
      <c r="C15" s="88"/>
      <c r="D15" s="21" t="s">
        <v>16</v>
      </c>
      <c r="E15" s="28">
        <f>SUM(E16:E20)</f>
        <v>1160</v>
      </c>
      <c r="F15" s="26"/>
      <c r="G15" s="26"/>
      <c r="H15" s="27"/>
      <c r="I15" s="37"/>
    </row>
    <row r="16" spans="1:18" ht="18.75">
      <c r="A16" s="134" t="s">
        <v>48</v>
      </c>
      <c r="B16" s="88" t="s">
        <v>117</v>
      </c>
      <c r="C16" s="88"/>
      <c r="D16" s="21" t="s">
        <v>16</v>
      </c>
      <c r="E16" s="25">
        <v>170</v>
      </c>
      <c r="F16" s="26"/>
      <c r="G16" s="26"/>
      <c r="H16" s="27"/>
      <c r="I16" s="37"/>
    </row>
    <row r="17" spans="1:9" ht="18.75">
      <c r="A17" s="121"/>
      <c r="B17" s="88" t="s">
        <v>110</v>
      </c>
      <c r="C17" s="88"/>
      <c r="D17" s="21" t="s">
        <v>16</v>
      </c>
      <c r="E17" s="25">
        <v>750</v>
      </c>
      <c r="F17" s="26"/>
      <c r="G17" s="26"/>
      <c r="H17" s="27"/>
      <c r="I17" s="37"/>
    </row>
    <row r="18" spans="1:9" ht="18.75">
      <c r="A18" s="121"/>
      <c r="B18" s="88" t="s">
        <v>108</v>
      </c>
      <c r="C18" s="88"/>
      <c r="D18" s="21" t="s">
        <v>16</v>
      </c>
      <c r="E18" s="25">
        <v>200</v>
      </c>
      <c r="F18" s="26"/>
      <c r="G18" s="26"/>
      <c r="H18" s="27"/>
      <c r="I18" s="37"/>
    </row>
    <row r="19" spans="1:9" ht="18.75">
      <c r="A19" s="121"/>
      <c r="B19" s="88" t="s">
        <v>112</v>
      </c>
      <c r="C19" s="88"/>
      <c r="D19" s="21" t="s">
        <v>16</v>
      </c>
      <c r="E19" s="25">
        <v>20</v>
      </c>
      <c r="F19" s="26"/>
      <c r="G19" s="26"/>
      <c r="H19" s="27"/>
      <c r="I19" s="37" t="s">
        <v>118</v>
      </c>
    </row>
    <row r="20" spans="1:9" ht="18.75">
      <c r="A20" s="121"/>
      <c r="B20" s="88" t="s">
        <v>114</v>
      </c>
      <c r="C20" s="88"/>
      <c r="D20" s="21" t="s">
        <v>16</v>
      </c>
      <c r="E20" s="25">
        <v>20</v>
      </c>
      <c r="F20" s="26"/>
      <c r="G20" s="26"/>
      <c r="H20" s="27"/>
      <c r="I20" s="37" t="s">
        <v>167</v>
      </c>
    </row>
    <row r="21" spans="1:9" ht="18.75">
      <c r="A21" s="121"/>
      <c r="B21" s="88"/>
      <c r="C21" s="88"/>
      <c r="D21" s="21" t="s">
        <v>16</v>
      </c>
      <c r="E21" s="25"/>
      <c r="F21" s="26"/>
      <c r="G21" s="26"/>
      <c r="H21" s="27"/>
      <c r="I21" s="37"/>
    </row>
    <row r="22" spans="1:9" ht="18.75">
      <c r="A22" s="121"/>
      <c r="B22" s="88"/>
      <c r="C22" s="88"/>
      <c r="D22" s="21" t="s">
        <v>16</v>
      </c>
      <c r="E22" s="25"/>
      <c r="F22" s="26"/>
      <c r="G22" s="26"/>
      <c r="H22" s="27"/>
      <c r="I22" s="37"/>
    </row>
    <row r="23" spans="1:9" ht="18.75">
      <c r="A23" s="83" t="s">
        <v>35</v>
      </c>
      <c r="B23" s="84"/>
      <c r="C23" s="84"/>
      <c r="D23" s="21" t="s">
        <v>16</v>
      </c>
      <c r="E23" s="25">
        <f>E3*0.28</f>
        <v>13736.620800000001</v>
      </c>
      <c r="F23" s="26"/>
      <c r="G23" s="26"/>
      <c r="H23" s="27"/>
      <c r="I23" s="37"/>
    </row>
    <row r="24" spans="1:9" ht="18.75">
      <c r="A24" s="83" t="s">
        <v>37</v>
      </c>
      <c r="B24" s="84"/>
      <c r="C24" s="84"/>
      <c r="D24" s="21" t="s">
        <v>16</v>
      </c>
      <c r="E24" s="25">
        <f>E3*0.3</f>
        <v>14717.807999999999</v>
      </c>
      <c r="F24" s="26"/>
      <c r="G24" s="26"/>
      <c r="H24" s="27"/>
      <c r="I24" s="37"/>
    </row>
    <row r="25" spans="1:9" ht="18.75">
      <c r="A25" s="83" t="s">
        <v>38</v>
      </c>
      <c r="B25" s="84"/>
      <c r="C25" s="84"/>
      <c r="D25" s="21" t="s">
        <v>39</v>
      </c>
      <c r="E25" s="30" t="s">
        <v>119</v>
      </c>
      <c r="F25" s="26"/>
      <c r="G25" s="26"/>
      <c r="H25" s="27"/>
      <c r="I25" s="37" t="s">
        <v>120</v>
      </c>
    </row>
    <row r="26" spans="1:9" ht="18.75">
      <c r="A26" s="83" t="s">
        <v>40</v>
      </c>
      <c r="B26" s="84"/>
      <c r="C26" s="84"/>
      <c r="D26" s="21" t="s">
        <v>41</v>
      </c>
      <c r="E26" s="78">
        <f>SUM(E27:E31)</f>
        <v>567</v>
      </c>
      <c r="F26" s="26"/>
      <c r="G26" s="26"/>
      <c r="H26" s="27"/>
      <c r="I26" s="37"/>
    </row>
    <row r="27" spans="1:9" ht="18.75">
      <c r="A27" s="122" t="s">
        <v>26</v>
      </c>
      <c r="B27" s="84" t="s">
        <v>22</v>
      </c>
      <c r="C27" s="84"/>
      <c r="D27" s="21" t="s">
        <v>41</v>
      </c>
      <c r="E27" s="78">
        <f>地下室停车位!D5+地下室停车位!F5+地下室停车位!H5</f>
        <v>537</v>
      </c>
      <c r="F27" s="26"/>
      <c r="G27" s="26"/>
      <c r="H27" s="27"/>
      <c r="I27" s="46" t="s">
        <v>121</v>
      </c>
    </row>
    <row r="28" spans="1:9" ht="18.75">
      <c r="A28" s="123"/>
      <c r="B28" s="88" t="s">
        <v>24</v>
      </c>
      <c r="C28" s="88"/>
      <c r="D28" s="21" t="s">
        <v>41</v>
      </c>
      <c r="E28" s="30">
        <v>2</v>
      </c>
      <c r="F28" s="26"/>
      <c r="G28" s="26"/>
      <c r="H28" s="27"/>
      <c r="I28" s="76" t="s">
        <v>171</v>
      </c>
    </row>
    <row r="29" spans="1:9" ht="18.75">
      <c r="A29" s="123"/>
      <c r="B29" s="88" t="s">
        <v>122</v>
      </c>
      <c r="C29" s="88"/>
      <c r="D29" s="21" t="s">
        <v>41</v>
      </c>
      <c r="E29" s="30">
        <v>18</v>
      </c>
      <c r="F29" s="26"/>
      <c r="G29" s="26"/>
      <c r="H29" s="27"/>
      <c r="I29" s="76" t="s">
        <v>168</v>
      </c>
    </row>
    <row r="30" spans="1:9" ht="18.75">
      <c r="A30" s="31"/>
      <c r="B30" s="130" t="s">
        <v>110</v>
      </c>
      <c r="C30" s="131"/>
      <c r="D30" s="21" t="s">
        <v>41</v>
      </c>
      <c r="E30" s="30">
        <v>8</v>
      </c>
      <c r="F30" s="26"/>
      <c r="G30" s="26"/>
      <c r="H30" s="27"/>
      <c r="I30" s="76" t="s">
        <v>167</v>
      </c>
    </row>
    <row r="31" spans="1:9" ht="18.75">
      <c r="A31" s="31"/>
      <c r="B31" s="130" t="s">
        <v>108</v>
      </c>
      <c r="C31" s="131"/>
      <c r="D31" s="21" t="s">
        <v>41</v>
      </c>
      <c r="E31" s="30">
        <v>2</v>
      </c>
      <c r="F31" s="26"/>
      <c r="G31" s="26"/>
      <c r="H31" s="27"/>
      <c r="I31" s="76" t="s">
        <v>167</v>
      </c>
    </row>
    <row r="32" spans="1:9" ht="24.75" customHeight="1">
      <c r="A32" s="83" t="s">
        <v>174</v>
      </c>
      <c r="B32" s="84"/>
      <c r="C32" s="84"/>
      <c r="D32" s="21" t="s">
        <v>41</v>
      </c>
      <c r="E32" s="78">
        <f>SUM(E33:E36)</f>
        <v>685</v>
      </c>
      <c r="F32" s="26"/>
      <c r="G32" s="26"/>
      <c r="H32" s="27"/>
      <c r="I32" s="37" t="s">
        <v>123</v>
      </c>
    </row>
    <row r="33" spans="1:9" ht="18.75">
      <c r="A33" s="93" t="s">
        <v>48</v>
      </c>
      <c r="B33" s="91" t="s">
        <v>22</v>
      </c>
      <c r="C33" s="91"/>
      <c r="D33" s="32" t="s">
        <v>41</v>
      </c>
      <c r="E33" s="79">
        <f>地下室停车位!F19+地下室停车位!D19-2</f>
        <v>673</v>
      </c>
      <c r="F33" s="26"/>
      <c r="G33" s="26"/>
      <c r="H33" s="27"/>
      <c r="I33" s="76" t="s">
        <v>169</v>
      </c>
    </row>
    <row r="34" spans="1:9" ht="18.75">
      <c r="A34" s="93"/>
      <c r="B34" s="91" t="s">
        <v>24</v>
      </c>
      <c r="C34" s="91"/>
      <c r="D34" s="32" t="s">
        <v>41</v>
      </c>
      <c r="E34" s="33">
        <v>2</v>
      </c>
      <c r="F34" s="26"/>
      <c r="G34" s="26"/>
      <c r="H34" s="27"/>
      <c r="I34" s="76" t="s">
        <v>170</v>
      </c>
    </row>
    <row r="35" spans="1:9" ht="18.75">
      <c r="A35" s="93"/>
      <c r="B35" s="91" t="s">
        <v>110</v>
      </c>
      <c r="C35" s="91"/>
      <c r="D35" s="32" t="s">
        <v>41</v>
      </c>
      <c r="E35" s="33">
        <v>8</v>
      </c>
      <c r="F35" s="26"/>
      <c r="G35" s="26"/>
      <c r="H35" s="27"/>
      <c r="I35" s="76" t="s">
        <v>171</v>
      </c>
    </row>
    <row r="36" spans="1:9" ht="18.75">
      <c r="A36" s="93"/>
      <c r="B36" s="91" t="s">
        <v>108</v>
      </c>
      <c r="C36" s="91"/>
      <c r="D36" s="32" t="s">
        <v>41</v>
      </c>
      <c r="E36" s="33">
        <v>2</v>
      </c>
      <c r="F36" s="26"/>
      <c r="G36" s="26"/>
      <c r="H36" s="27"/>
      <c r="I36" s="76" t="s">
        <v>171</v>
      </c>
    </row>
    <row r="37" spans="1:9" ht="18.75">
      <c r="A37" s="83" t="s">
        <v>49</v>
      </c>
      <c r="B37" s="84"/>
      <c r="C37" s="84"/>
      <c r="D37" s="22"/>
      <c r="E37" s="129">
        <v>1.2</v>
      </c>
      <c r="F37" s="129"/>
      <c r="G37" s="129"/>
      <c r="H37" s="129"/>
      <c r="I37" s="37"/>
    </row>
    <row r="38" spans="1:9" ht="18.75">
      <c r="A38" s="83" t="s">
        <v>50</v>
      </c>
      <c r="B38" s="84"/>
      <c r="C38" s="84"/>
      <c r="D38" s="21" t="s">
        <v>51</v>
      </c>
      <c r="E38" s="129">
        <v>28</v>
      </c>
      <c r="F38" s="129"/>
      <c r="G38" s="129"/>
      <c r="H38" s="129"/>
      <c r="I38" s="37" t="s">
        <v>124</v>
      </c>
    </row>
    <row r="39" spans="1:9" ht="18.75">
      <c r="A39" s="83" t="s">
        <v>52</v>
      </c>
      <c r="B39" s="84"/>
      <c r="C39" s="84"/>
      <c r="D39" s="21" t="s">
        <v>51</v>
      </c>
      <c r="E39" s="129">
        <v>30</v>
      </c>
      <c r="F39" s="129"/>
      <c r="G39" s="129"/>
      <c r="H39" s="129"/>
      <c r="I39" s="37" t="s">
        <v>125</v>
      </c>
    </row>
    <row r="40" spans="1:9" ht="18.75">
      <c r="A40" s="83" t="s">
        <v>53</v>
      </c>
      <c r="B40" s="84"/>
      <c r="C40" s="84"/>
      <c r="D40" s="21" t="s">
        <v>54</v>
      </c>
      <c r="E40" s="132">
        <v>26</v>
      </c>
      <c r="F40" s="132"/>
      <c r="G40" s="132"/>
      <c r="H40" s="132"/>
      <c r="I40" s="37"/>
    </row>
    <row r="41" spans="1:9" ht="18.75">
      <c r="A41" s="83" t="s">
        <v>55</v>
      </c>
      <c r="B41" s="84"/>
      <c r="C41" s="84"/>
      <c r="D41" s="21" t="s">
        <v>54</v>
      </c>
      <c r="E41" s="132">
        <v>3</v>
      </c>
      <c r="F41" s="132"/>
      <c r="G41" s="132"/>
      <c r="H41" s="132"/>
      <c r="I41" s="37"/>
    </row>
    <row r="42" spans="1:9" ht="18.75">
      <c r="A42" s="97" t="s">
        <v>56</v>
      </c>
      <c r="B42" s="98"/>
      <c r="C42" s="98"/>
      <c r="D42" s="34" t="s">
        <v>57</v>
      </c>
      <c r="E42" s="133">
        <v>79.989999999999995</v>
      </c>
      <c r="F42" s="133"/>
      <c r="G42" s="133"/>
      <c r="H42" s="133"/>
      <c r="I42" s="47"/>
    </row>
    <row r="43" spans="1:9">
      <c r="E43" s="35"/>
      <c r="F43" s="35"/>
      <c r="G43" s="35"/>
      <c r="H43" s="35"/>
    </row>
  </sheetData>
  <mergeCells count="54">
    <mergeCell ref="A41:C41"/>
    <mergeCell ref="E41:H41"/>
    <mergeCell ref="A42:C42"/>
    <mergeCell ref="E42:H42"/>
    <mergeCell ref="A6:A14"/>
    <mergeCell ref="A16:A22"/>
    <mergeCell ref="A27:A29"/>
    <mergeCell ref="A33:A36"/>
    <mergeCell ref="A38:C38"/>
    <mergeCell ref="E38:H38"/>
    <mergeCell ref="A39:C39"/>
    <mergeCell ref="E39:H39"/>
    <mergeCell ref="A40:C40"/>
    <mergeCell ref="E40:H40"/>
    <mergeCell ref="B34:C34"/>
    <mergeCell ref="B35:C35"/>
    <mergeCell ref="B36:C36"/>
    <mergeCell ref="A37:C37"/>
    <mergeCell ref="E37:H37"/>
    <mergeCell ref="B29:C29"/>
    <mergeCell ref="B30:C30"/>
    <mergeCell ref="B31:C31"/>
    <mergeCell ref="A32:C32"/>
    <mergeCell ref="B33:C33"/>
    <mergeCell ref="A24:C24"/>
    <mergeCell ref="A25:C25"/>
    <mergeCell ref="A26:C26"/>
    <mergeCell ref="B27:C27"/>
    <mergeCell ref="B28:C28"/>
    <mergeCell ref="B19:C19"/>
    <mergeCell ref="B20:C20"/>
    <mergeCell ref="B21:C21"/>
    <mergeCell ref="B22:C22"/>
    <mergeCell ref="A23:C23"/>
    <mergeCell ref="L14:M14"/>
    <mergeCell ref="A15:C15"/>
    <mergeCell ref="B16:C16"/>
    <mergeCell ref="B17:C17"/>
    <mergeCell ref="B18:C18"/>
    <mergeCell ref="B10:C10"/>
    <mergeCell ref="B11:C11"/>
    <mergeCell ref="B12:C12"/>
    <mergeCell ref="B13:C13"/>
    <mergeCell ref="B14:C14"/>
    <mergeCell ref="A5:C5"/>
    <mergeCell ref="B6:C6"/>
    <mergeCell ref="B7:C7"/>
    <mergeCell ref="B8:C8"/>
    <mergeCell ref="B9:C9"/>
    <mergeCell ref="A1:I1"/>
    <mergeCell ref="A2:C2"/>
    <mergeCell ref="A3:C3"/>
    <mergeCell ref="L3:R3"/>
    <mergeCell ref="A4:C4"/>
  </mergeCells>
  <phoneticPr fontId="16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9"/>
  <sheetViews>
    <sheetView topLeftCell="A18" workbookViewId="0">
      <selection activeCell="D16" sqref="D16"/>
    </sheetView>
  </sheetViews>
  <sheetFormatPr defaultColWidth="9" defaultRowHeight="13.5"/>
  <cols>
    <col min="2" max="2" width="13.75" customWidth="1"/>
    <col min="3" max="3" width="14.125" customWidth="1"/>
    <col min="4" max="4" width="15.25" customWidth="1"/>
    <col min="5" max="5" width="13.5" customWidth="1"/>
    <col min="6" max="6" width="14.875" customWidth="1"/>
  </cols>
  <sheetData>
    <row r="4" spans="1:9" ht="25.5">
      <c r="A4" s="80" t="s">
        <v>59</v>
      </c>
      <c r="B4" s="81"/>
      <c r="C4" s="81"/>
      <c r="D4" s="81"/>
      <c r="E4" s="81"/>
      <c r="F4" s="81"/>
      <c r="G4" s="81"/>
      <c r="H4" s="81"/>
      <c r="I4" s="82"/>
    </row>
    <row r="5" spans="1:9" ht="14.25">
      <c r="A5" s="93" t="s">
        <v>3</v>
      </c>
      <c r="B5" s="109" t="s">
        <v>61</v>
      </c>
      <c r="C5" s="109" t="s">
        <v>62</v>
      </c>
      <c r="D5" s="109" t="s">
        <v>63</v>
      </c>
      <c r="E5" s="104" t="s">
        <v>64</v>
      </c>
      <c r="F5" s="104" t="s">
        <v>65</v>
      </c>
      <c r="G5" s="104" t="s">
        <v>66</v>
      </c>
      <c r="H5" s="104"/>
      <c r="I5" s="110" t="s">
        <v>67</v>
      </c>
    </row>
    <row r="6" spans="1:9" ht="14.25">
      <c r="A6" s="93"/>
      <c r="B6" s="109"/>
      <c r="C6" s="109"/>
      <c r="D6" s="109"/>
      <c r="E6" s="104"/>
      <c r="F6" s="104"/>
      <c r="G6" s="9" t="s">
        <v>43</v>
      </c>
      <c r="H6" s="9" t="s">
        <v>46</v>
      </c>
      <c r="I6" s="110"/>
    </row>
    <row r="7" spans="1:9" ht="25.5">
      <c r="A7" s="10" t="s">
        <v>126</v>
      </c>
      <c r="B7" s="11"/>
      <c r="C7" s="11"/>
      <c r="D7" s="11"/>
      <c r="E7" s="11"/>
      <c r="F7" s="11"/>
      <c r="G7" s="12" t="s">
        <v>127</v>
      </c>
      <c r="H7" s="13" t="s">
        <v>128</v>
      </c>
      <c r="I7" s="18">
        <v>12.9</v>
      </c>
    </row>
    <row r="8" spans="1:9" ht="25.5">
      <c r="A8" s="10" t="s">
        <v>129</v>
      </c>
      <c r="B8" s="11"/>
      <c r="C8" s="11"/>
      <c r="D8" s="11"/>
      <c r="E8" s="11"/>
      <c r="F8" s="11"/>
      <c r="G8" s="12" t="s">
        <v>127</v>
      </c>
      <c r="H8" s="13" t="s">
        <v>128</v>
      </c>
      <c r="I8" s="18">
        <v>12.9</v>
      </c>
    </row>
    <row r="9" spans="1:9" ht="25.5">
      <c r="A9" s="10" t="s">
        <v>130</v>
      </c>
      <c r="B9" s="11"/>
      <c r="C9" s="11"/>
      <c r="D9" s="11"/>
      <c r="E9" s="11"/>
      <c r="F9" s="11"/>
      <c r="G9" s="12" t="s">
        <v>127</v>
      </c>
      <c r="H9" s="13" t="s">
        <v>128</v>
      </c>
      <c r="I9" s="18">
        <v>12.9</v>
      </c>
    </row>
    <row r="10" spans="1:9" ht="25.5">
      <c r="A10" s="10" t="s">
        <v>131</v>
      </c>
      <c r="B10" s="11"/>
      <c r="C10" s="11"/>
      <c r="D10" s="11"/>
      <c r="E10" s="11"/>
      <c r="F10" s="11"/>
      <c r="G10" s="12" t="s">
        <v>127</v>
      </c>
      <c r="H10" s="13" t="s">
        <v>128</v>
      </c>
      <c r="I10" s="18">
        <v>12.9</v>
      </c>
    </row>
    <row r="11" spans="1:9" ht="25.5">
      <c r="A11" s="10" t="s">
        <v>132</v>
      </c>
      <c r="B11" s="11"/>
      <c r="C11" s="11"/>
      <c r="D11" s="11"/>
      <c r="E11" s="11"/>
      <c r="F11" s="11"/>
      <c r="G11" s="12" t="s">
        <v>127</v>
      </c>
      <c r="H11" s="13" t="s">
        <v>128</v>
      </c>
      <c r="I11" s="18">
        <v>12.9</v>
      </c>
    </row>
    <row r="12" spans="1:9" ht="25.5">
      <c r="A12" s="10" t="s">
        <v>133</v>
      </c>
      <c r="B12" s="11"/>
      <c r="C12" s="11"/>
      <c r="D12" s="11"/>
      <c r="E12" s="11"/>
      <c r="F12" s="11"/>
      <c r="G12" s="12" t="s">
        <v>127</v>
      </c>
      <c r="H12" s="13" t="s">
        <v>128</v>
      </c>
      <c r="I12" s="18">
        <v>12.9</v>
      </c>
    </row>
    <row r="13" spans="1:9" ht="25.5">
      <c r="A13" s="10" t="s">
        <v>134</v>
      </c>
      <c r="B13" s="11"/>
      <c r="C13" s="11"/>
      <c r="D13" s="11"/>
      <c r="E13" s="11"/>
      <c r="F13" s="11"/>
      <c r="G13" s="12" t="s">
        <v>127</v>
      </c>
      <c r="H13" s="13" t="s">
        <v>128</v>
      </c>
      <c r="I13" s="18">
        <v>12.9</v>
      </c>
    </row>
    <row r="14" spans="1:9" ht="25.5">
      <c r="A14" s="10" t="s">
        <v>135</v>
      </c>
      <c r="B14" s="11"/>
      <c r="C14" s="11"/>
      <c r="D14" s="11"/>
      <c r="E14" s="11"/>
      <c r="F14" s="11"/>
      <c r="G14" s="12" t="s">
        <v>127</v>
      </c>
      <c r="H14" s="13" t="s">
        <v>128</v>
      </c>
      <c r="I14" s="18">
        <v>12.9</v>
      </c>
    </row>
    <row r="15" spans="1:9" ht="25.5">
      <c r="A15" s="10" t="s">
        <v>136</v>
      </c>
      <c r="B15" s="11"/>
      <c r="C15" s="11"/>
      <c r="D15" s="11"/>
      <c r="E15" s="11"/>
      <c r="F15" s="11"/>
      <c r="G15" s="12" t="s">
        <v>127</v>
      </c>
      <c r="H15" s="13" t="s">
        <v>128</v>
      </c>
      <c r="I15" s="18">
        <v>12.9</v>
      </c>
    </row>
    <row r="16" spans="1:9" ht="25.5">
      <c r="A16" s="10" t="s">
        <v>137</v>
      </c>
      <c r="B16" s="11"/>
      <c r="C16" s="11"/>
      <c r="D16" s="11"/>
      <c r="E16" s="11"/>
      <c r="F16" s="11"/>
      <c r="G16" s="12" t="s">
        <v>127</v>
      </c>
      <c r="H16" s="13" t="s">
        <v>128</v>
      </c>
      <c r="I16" s="18">
        <v>12.9</v>
      </c>
    </row>
    <row r="17" spans="1:9" ht="25.5">
      <c r="A17" s="10" t="s">
        <v>138</v>
      </c>
      <c r="B17" s="11"/>
      <c r="C17" s="11"/>
      <c r="D17" s="11"/>
      <c r="E17" s="11"/>
      <c r="F17" s="11"/>
      <c r="G17" s="12" t="s">
        <v>127</v>
      </c>
      <c r="H17" s="13" t="s">
        <v>128</v>
      </c>
      <c r="I17" s="18">
        <v>12.9</v>
      </c>
    </row>
    <row r="18" spans="1:9" ht="25.5">
      <c r="A18" s="10" t="s">
        <v>139</v>
      </c>
      <c r="B18" s="11"/>
      <c r="C18" s="11"/>
      <c r="D18" s="11"/>
      <c r="E18" s="11"/>
      <c r="F18" s="11"/>
      <c r="G18" s="12" t="s">
        <v>127</v>
      </c>
      <c r="H18" s="13" t="s">
        <v>128</v>
      </c>
      <c r="I18" s="18">
        <v>12.9</v>
      </c>
    </row>
    <row r="19" spans="1:9" ht="25.5">
      <c r="A19" s="10" t="s">
        <v>140</v>
      </c>
      <c r="B19" s="11"/>
      <c r="C19" s="11"/>
      <c r="D19" s="11"/>
      <c r="E19" s="11"/>
      <c r="F19" s="11"/>
      <c r="G19" s="12" t="s">
        <v>127</v>
      </c>
      <c r="H19" s="13" t="s">
        <v>128</v>
      </c>
      <c r="I19" s="18">
        <v>12.9</v>
      </c>
    </row>
    <row r="20" spans="1:9" ht="25.5">
      <c r="A20" s="10" t="s">
        <v>141</v>
      </c>
      <c r="B20" s="11"/>
      <c r="C20" s="11"/>
      <c r="D20" s="11"/>
      <c r="E20" s="11"/>
      <c r="F20" s="11"/>
      <c r="G20" s="12" t="s">
        <v>127</v>
      </c>
      <c r="H20" s="13" t="s">
        <v>128</v>
      </c>
      <c r="I20" s="18">
        <v>12.9</v>
      </c>
    </row>
    <row r="21" spans="1:9" ht="25.5">
      <c r="A21" s="10" t="s">
        <v>142</v>
      </c>
      <c r="B21" s="11"/>
      <c r="C21" s="11"/>
      <c r="D21" s="11"/>
      <c r="E21" s="11"/>
      <c r="F21" s="11"/>
      <c r="G21" s="12" t="s">
        <v>127</v>
      </c>
      <c r="H21" s="13" t="s">
        <v>128</v>
      </c>
      <c r="I21" s="18">
        <v>12.9</v>
      </c>
    </row>
    <row r="22" spans="1:9" ht="25.5">
      <c r="A22" s="10" t="s">
        <v>143</v>
      </c>
      <c r="B22" s="11"/>
      <c r="C22" s="11"/>
      <c r="D22" s="11"/>
      <c r="E22" s="11"/>
      <c r="F22" s="11"/>
      <c r="G22" s="12" t="s">
        <v>127</v>
      </c>
      <c r="H22" s="13" t="s">
        <v>128</v>
      </c>
      <c r="I22" s="18">
        <v>12.9</v>
      </c>
    </row>
    <row r="23" spans="1:9" ht="25.5">
      <c r="A23" s="10" t="s">
        <v>144</v>
      </c>
      <c r="B23" s="11"/>
      <c r="C23" s="11"/>
      <c r="D23" s="11"/>
      <c r="E23" s="11"/>
      <c r="F23" s="11"/>
      <c r="G23" s="12" t="s">
        <v>127</v>
      </c>
      <c r="H23" s="13" t="s">
        <v>128</v>
      </c>
      <c r="I23" s="18">
        <v>12.9</v>
      </c>
    </row>
    <row r="24" spans="1:9" ht="25.5">
      <c r="A24" s="10" t="s">
        <v>145</v>
      </c>
      <c r="B24" s="11"/>
      <c r="C24" s="11"/>
      <c r="D24" s="11"/>
      <c r="E24" s="11"/>
      <c r="F24" s="11"/>
      <c r="G24" s="12" t="s">
        <v>127</v>
      </c>
      <c r="H24" s="13" t="s">
        <v>128</v>
      </c>
      <c r="I24" s="18">
        <v>12.9</v>
      </c>
    </row>
    <row r="25" spans="1:9" ht="25.5">
      <c r="A25" s="10" t="s">
        <v>146</v>
      </c>
      <c r="B25" s="11"/>
      <c r="C25" s="11"/>
      <c r="D25" s="11"/>
      <c r="E25" s="11"/>
      <c r="F25" s="11"/>
      <c r="G25" s="12" t="s">
        <v>127</v>
      </c>
      <c r="H25" s="13" t="s">
        <v>128</v>
      </c>
      <c r="I25" s="18">
        <v>12.9</v>
      </c>
    </row>
    <row r="26" spans="1:9" ht="25.5">
      <c r="A26" s="10" t="s">
        <v>147</v>
      </c>
      <c r="B26" s="11"/>
      <c r="C26" s="11"/>
      <c r="D26" s="11"/>
      <c r="E26" s="11"/>
      <c r="F26" s="11"/>
      <c r="G26" s="12" t="s">
        <v>127</v>
      </c>
      <c r="H26" s="13" t="s">
        <v>128</v>
      </c>
      <c r="I26" s="18">
        <v>12.9</v>
      </c>
    </row>
    <row r="27" spans="1:9" ht="25.5">
      <c r="A27" s="10" t="s">
        <v>148</v>
      </c>
      <c r="B27" s="11"/>
      <c r="C27" s="11"/>
      <c r="D27" s="11"/>
      <c r="E27" s="11"/>
      <c r="F27" s="11"/>
      <c r="G27" s="12" t="s">
        <v>127</v>
      </c>
      <c r="H27" s="13" t="s">
        <v>128</v>
      </c>
      <c r="I27" s="18">
        <v>12.9</v>
      </c>
    </row>
    <row r="28" spans="1:9" ht="25.5">
      <c r="A28" s="10" t="s">
        <v>149</v>
      </c>
      <c r="B28" s="11"/>
      <c r="C28" s="11"/>
      <c r="D28" s="11"/>
      <c r="E28" s="11"/>
      <c r="F28" s="11"/>
      <c r="G28" s="12" t="s">
        <v>127</v>
      </c>
      <c r="H28" s="13" t="s">
        <v>128</v>
      </c>
      <c r="I28" s="18">
        <v>12.9</v>
      </c>
    </row>
    <row r="29" spans="1:9" ht="25.5">
      <c r="A29" s="10" t="s">
        <v>150</v>
      </c>
      <c r="B29" s="11"/>
      <c r="C29" s="11"/>
      <c r="D29" s="11"/>
      <c r="E29" s="11"/>
      <c r="F29" s="11"/>
      <c r="G29" s="12" t="s">
        <v>127</v>
      </c>
      <c r="H29" s="13" t="s">
        <v>128</v>
      </c>
      <c r="I29" s="18">
        <v>12.9</v>
      </c>
    </row>
    <row r="30" spans="1:9" ht="25.5">
      <c r="A30" s="10" t="s">
        <v>151</v>
      </c>
      <c r="B30" s="11"/>
      <c r="C30" s="11"/>
      <c r="D30" s="11"/>
      <c r="E30" s="11"/>
      <c r="F30" s="11"/>
      <c r="G30" s="12" t="s">
        <v>127</v>
      </c>
      <c r="H30" s="13" t="s">
        <v>128</v>
      </c>
      <c r="I30" s="18">
        <v>12.9</v>
      </c>
    </row>
    <row r="31" spans="1:9" ht="25.5">
      <c r="A31" s="10" t="s">
        <v>152</v>
      </c>
      <c r="B31" s="11"/>
      <c r="C31" s="11"/>
      <c r="D31" s="11"/>
      <c r="E31" s="11"/>
      <c r="F31" s="11"/>
      <c r="G31" s="12" t="s">
        <v>127</v>
      </c>
      <c r="H31" s="13" t="s">
        <v>128</v>
      </c>
      <c r="I31" s="18">
        <v>12.9</v>
      </c>
    </row>
    <row r="32" spans="1:9" ht="25.5">
      <c r="A32" s="10" t="s">
        <v>153</v>
      </c>
      <c r="B32" s="11"/>
      <c r="C32" s="11"/>
      <c r="D32" s="11"/>
      <c r="E32" s="11"/>
      <c r="F32" s="11"/>
      <c r="G32" s="12" t="s">
        <v>127</v>
      </c>
      <c r="H32" s="13" t="s">
        <v>128</v>
      </c>
      <c r="I32" s="18">
        <v>12.9</v>
      </c>
    </row>
    <row r="33" spans="1:9" ht="25.5">
      <c r="A33" s="10" t="s">
        <v>154</v>
      </c>
      <c r="B33" s="11"/>
      <c r="C33" s="11"/>
      <c r="D33" s="11"/>
      <c r="E33" s="11"/>
      <c r="F33" s="11"/>
      <c r="G33" s="12" t="s">
        <v>127</v>
      </c>
      <c r="H33" s="13" t="s">
        <v>128</v>
      </c>
      <c r="I33" s="18">
        <v>12.9</v>
      </c>
    </row>
    <row r="34" spans="1:9" ht="25.5">
      <c r="A34" s="10" t="s">
        <v>155</v>
      </c>
      <c r="B34" s="11"/>
      <c r="C34" s="11"/>
      <c r="D34" s="11"/>
      <c r="E34" s="11"/>
      <c r="F34" s="11"/>
      <c r="G34" s="12" t="s">
        <v>127</v>
      </c>
      <c r="H34" s="13" t="s">
        <v>128</v>
      </c>
      <c r="I34" s="18">
        <v>12.9</v>
      </c>
    </row>
    <row r="35" spans="1:9" ht="25.5">
      <c r="A35" s="10" t="s">
        <v>156</v>
      </c>
      <c r="B35" s="11"/>
      <c r="C35" s="11"/>
      <c r="D35" s="11"/>
      <c r="E35" s="11"/>
      <c r="F35" s="11"/>
      <c r="G35" s="12" t="s">
        <v>127</v>
      </c>
      <c r="H35" s="13" t="s">
        <v>128</v>
      </c>
      <c r="I35" s="18">
        <v>12.9</v>
      </c>
    </row>
    <row r="36" spans="1:9" ht="25.5">
      <c r="A36" s="10" t="s">
        <v>157</v>
      </c>
      <c r="B36" s="11"/>
      <c r="C36" s="11"/>
      <c r="D36" s="11"/>
      <c r="E36" s="11"/>
      <c r="F36" s="11"/>
      <c r="G36" s="12" t="s">
        <v>158</v>
      </c>
      <c r="H36" s="13" t="s">
        <v>159</v>
      </c>
      <c r="I36" s="18">
        <v>77.7</v>
      </c>
    </row>
    <row r="37" spans="1:9" ht="25.5">
      <c r="A37" s="10" t="s">
        <v>160</v>
      </c>
      <c r="B37" s="11"/>
      <c r="C37" s="11"/>
      <c r="D37" s="11"/>
      <c r="E37" s="11"/>
      <c r="F37" s="11"/>
      <c r="G37" s="12" t="s">
        <v>158</v>
      </c>
      <c r="H37" s="13" t="s">
        <v>159</v>
      </c>
      <c r="I37" s="18">
        <v>77.7</v>
      </c>
    </row>
    <row r="38" spans="1:9" ht="25.5">
      <c r="A38" s="10" t="s">
        <v>161</v>
      </c>
      <c r="B38" s="11"/>
      <c r="C38" s="11"/>
      <c r="D38" s="11"/>
      <c r="E38" s="11"/>
      <c r="F38" s="11"/>
      <c r="G38" s="12" t="s">
        <v>128</v>
      </c>
      <c r="H38" s="13" t="s">
        <v>128</v>
      </c>
      <c r="I38" s="18">
        <v>6.05</v>
      </c>
    </row>
    <row r="39" spans="1:9" ht="25.5">
      <c r="A39" s="14" t="s">
        <v>80</v>
      </c>
      <c r="B39" s="15"/>
      <c r="C39" s="15"/>
      <c r="D39" s="15"/>
      <c r="E39" s="15"/>
      <c r="F39" s="15"/>
      <c r="G39" s="16"/>
      <c r="H39" s="17"/>
      <c r="I39" s="19"/>
    </row>
  </sheetData>
  <mergeCells count="9">
    <mergeCell ref="A4:I4"/>
    <mergeCell ref="G5:H5"/>
    <mergeCell ref="A5:A6"/>
    <mergeCell ref="B5:B6"/>
    <mergeCell ref="C5:C6"/>
    <mergeCell ref="D5:D6"/>
    <mergeCell ref="E5:E6"/>
    <mergeCell ref="F5:F6"/>
    <mergeCell ref="I5:I6"/>
  </mergeCells>
  <phoneticPr fontId="16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145" zoomScaleNormal="145" workbookViewId="0">
      <selection activeCell="C21" sqref="C21"/>
    </sheetView>
  </sheetViews>
  <sheetFormatPr defaultColWidth="9" defaultRowHeight="13.5"/>
  <cols>
    <col min="2" max="2" width="13.625" customWidth="1"/>
    <col min="12" max="12" width="24" customWidth="1"/>
  </cols>
  <sheetData>
    <row r="1" spans="1:12" ht="25.5">
      <c r="A1" s="101" t="s">
        <v>60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3"/>
    </row>
    <row r="2" spans="1:12">
      <c r="A2" s="105" t="s">
        <v>68</v>
      </c>
      <c r="B2" s="95"/>
      <c r="C2" s="2" t="s">
        <v>4</v>
      </c>
      <c r="D2" s="95" t="s">
        <v>69</v>
      </c>
      <c r="E2" s="95"/>
      <c r="F2" s="95" t="s">
        <v>70</v>
      </c>
      <c r="G2" s="95"/>
      <c r="H2" s="95" t="s">
        <v>71</v>
      </c>
      <c r="I2" s="95"/>
      <c r="J2" s="95" t="s">
        <v>72</v>
      </c>
      <c r="K2" s="95"/>
      <c r="L2" s="6" t="s">
        <v>9</v>
      </c>
    </row>
    <row r="3" spans="1:12">
      <c r="A3" s="105" t="s">
        <v>73</v>
      </c>
      <c r="B3" s="95"/>
      <c r="C3" s="2" t="s">
        <v>16</v>
      </c>
      <c r="D3" s="95">
        <v>4565.17</v>
      </c>
      <c r="E3" s="95"/>
      <c r="F3" s="95">
        <v>46242.25</v>
      </c>
      <c r="G3" s="95"/>
      <c r="H3" s="95">
        <v>6520.81</v>
      </c>
      <c r="I3" s="95"/>
      <c r="J3" s="95"/>
      <c r="K3" s="95"/>
      <c r="L3" s="75" t="s">
        <v>166</v>
      </c>
    </row>
    <row r="4" spans="1:12">
      <c r="A4" s="1" t="s">
        <v>75</v>
      </c>
      <c r="B4" s="2" t="s">
        <v>75</v>
      </c>
      <c r="C4" s="2" t="s">
        <v>75</v>
      </c>
      <c r="D4" s="2" t="s">
        <v>76</v>
      </c>
      <c r="E4" s="2" t="s">
        <v>77</v>
      </c>
      <c r="F4" s="2" t="s">
        <v>76</v>
      </c>
      <c r="G4" s="2" t="s">
        <v>77</v>
      </c>
      <c r="H4" s="2" t="s">
        <v>76</v>
      </c>
      <c r="I4" s="2" t="s">
        <v>77</v>
      </c>
      <c r="J4" s="2" t="s">
        <v>76</v>
      </c>
      <c r="K4" s="2" t="s">
        <v>77</v>
      </c>
      <c r="L4" s="6"/>
    </row>
    <row r="5" spans="1:12">
      <c r="A5" s="105" t="s">
        <v>78</v>
      </c>
      <c r="B5" s="95"/>
      <c r="C5" s="2" t="s">
        <v>41</v>
      </c>
      <c r="D5" s="2">
        <f>D6+D9</f>
        <v>65</v>
      </c>
      <c r="E5" s="2"/>
      <c r="F5" s="2">
        <f>F6+F7+F9</f>
        <v>374</v>
      </c>
      <c r="G5" s="2"/>
      <c r="H5" s="2">
        <f>H6</f>
        <v>98</v>
      </c>
      <c r="I5" s="2"/>
      <c r="J5" s="2" t="s">
        <v>75</v>
      </c>
      <c r="K5" s="3"/>
      <c r="L5" s="6"/>
    </row>
    <row r="6" spans="1:12">
      <c r="A6" s="105" t="s">
        <v>26</v>
      </c>
      <c r="B6" s="3" t="s">
        <v>79</v>
      </c>
      <c r="C6" s="2" t="s">
        <v>41</v>
      </c>
      <c r="D6" s="3">
        <v>63</v>
      </c>
      <c r="E6" s="3"/>
      <c r="F6" s="3">
        <v>342</v>
      </c>
      <c r="G6" s="3"/>
      <c r="H6" s="3">
        <v>98</v>
      </c>
      <c r="I6" s="3"/>
      <c r="J6" s="3"/>
      <c r="K6" s="3"/>
      <c r="L6" s="6"/>
    </row>
    <row r="7" spans="1:12">
      <c r="A7" s="105"/>
      <c r="B7" s="3" t="s">
        <v>81</v>
      </c>
      <c r="C7" s="2" t="s">
        <v>41</v>
      </c>
      <c r="D7" s="3"/>
      <c r="E7" s="3"/>
      <c r="F7" s="3">
        <f>20*1.5</f>
        <v>30</v>
      </c>
      <c r="G7" s="3"/>
      <c r="H7" s="3"/>
      <c r="I7" s="3"/>
      <c r="J7" s="3"/>
      <c r="K7" s="3"/>
      <c r="L7" s="6" t="s">
        <v>82</v>
      </c>
    </row>
    <row r="8" spans="1:12">
      <c r="A8" s="105"/>
      <c r="B8" s="3" t="s">
        <v>83</v>
      </c>
      <c r="C8" s="2" t="s">
        <v>41</v>
      </c>
      <c r="D8" s="3"/>
      <c r="E8" s="3"/>
      <c r="F8" s="3"/>
      <c r="G8" s="3"/>
      <c r="H8" s="3"/>
      <c r="I8" s="3"/>
      <c r="J8" s="3"/>
      <c r="K8" s="3"/>
      <c r="L8" s="6" t="s">
        <v>84</v>
      </c>
    </row>
    <row r="9" spans="1:12">
      <c r="A9" s="105"/>
      <c r="B9" s="3" t="s">
        <v>87</v>
      </c>
      <c r="C9" s="2" t="s">
        <v>41</v>
      </c>
      <c r="D9" s="3">
        <v>2</v>
      </c>
      <c r="E9" s="3"/>
      <c r="F9" s="3">
        <v>2</v>
      </c>
      <c r="G9" s="3"/>
      <c r="H9" s="3"/>
      <c r="I9" s="3"/>
      <c r="J9" s="3"/>
      <c r="K9" s="3"/>
      <c r="L9" s="75" t="s">
        <v>163</v>
      </c>
    </row>
    <row r="10" spans="1:12">
      <c r="A10" s="105"/>
      <c r="B10" s="3" t="s">
        <v>91</v>
      </c>
      <c r="C10" s="2" t="s">
        <v>41</v>
      </c>
      <c r="D10" s="3">
        <f>D6+D9</f>
        <v>65</v>
      </c>
      <c r="E10" s="3"/>
      <c r="F10" s="3">
        <v>384</v>
      </c>
      <c r="G10" s="3"/>
      <c r="H10" s="3">
        <f>H6</f>
        <v>98</v>
      </c>
      <c r="I10" s="3"/>
      <c r="J10" s="3"/>
      <c r="K10" s="3"/>
      <c r="L10" s="75" t="s">
        <v>164</v>
      </c>
    </row>
    <row r="11" spans="1:12">
      <c r="A11" s="105" t="s">
        <v>92</v>
      </c>
      <c r="B11" s="95"/>
      <c r="C11" s="2" t="s">
        <v>41</v>
      </c>
      <c r="D11" s="2">
        <f>D13</f>
        <v>10</v>
      </c>
      <c r="E11" s="2"/>
      <c r="F11" s="2" t="s">
        <v>75</v>
      </c>
      <c r="G11" s="2"/>
      <c r="H11" s="2">
        <f>H12</f>
        <v>1</v>
      </c>
      <c r="I11" s="2"/>
      <c r="J11" s="2" t="s">
        <v>75</v>
      </c>
      <c r="K11" s="3"/>
      <c r="L11" s="6"/>
    </row>
    <row r="12" spans="1:12">
      <c r="A12" s="105" t="s">
        <v>26</v>
      </c>
      <c r="B12" s="2" t="s">
        <v>79</v>
      </c>
      <c r="C12" s="2" t="s">
        <v>41</v>
      </c>
      <c r="D12" s="3">
        <v>10</v>
      </c>
      <c r="E12" s="3"/>
      <c r="F12" s="3"/>
      <c r="G12" s="3"/>
      <c r="H12" s="3">
        <v>1</v>
      </c>
      <c r="I12" s="3"/>
      <c r="J12" s="3"/>
      <c r="K12" s="3"/>
      <c r="L12" s="75" t="s">
        <v>165</v>
      </c>
    </row>
    <row r="13" spans="1:12">
      <c r="A13" s="105"/>
      <c r="B13" s="2" t="s">
        <v>91</v>
      </c>
      <c r="C13" s="2" t="s">
        <v>41</v>
      </c>
      <c r="D13" s="3">
        <v>10</v>
      </c>
      <c r="E13" s="3"/>
      <c r="F13" s="3"/>
      <c r="G13" s="3"/>
      <c r="H13" s="3">
        <f>H12</f>
        <v>1</v>
      </c>
      <c r="I13" s="3"/>
      <c r="J13" s="3"/>
      <c r="K13" s="3"/>
      <c r="L13" s="75" t="s">
        <v>162</v>
      </c>
    </row>
    <row r="14" spans="1:12">
      <c r="A14" s="105" t="s">
        <v>93</v>
      </c>
      <c r="B14" s="95"/>
      <c r="C14" s="2" t="s">
        <v>41</v>
      </c>
      <c r="D14" s="2" t="s">
        <v>75</v>
      </c>
      <c r="E14" s="2"/>
      <c r="F14" s="2" t="s">
        <v>75</v>
      </c>
      <c r="G14" s="2"/>
      <c r="H14" s="2" t="s">
        <v>75</v>
      </c>
      <c r="I14" s="2"/>
      <c r="J14" s="2" t="s">
        <v>75</v>
      </c>
      <c r="K14" s="3"/>
    </row>
    <row r="15" spans="1:12">
      <c r="A15" s="105" t="s">
        <v>26</v>
      </c>
      <c r="B15" s="3" t="s">
        <v>94</v>
      </c>
      <c r="C15" s="2" t="s">
        <v>41</v>
      </c>
      <c r="D15" s="3"/>
      <c r="E15" s="3"/>
      <c r="F15" s="3"/>
      <c r="G15" s="3"/>
      <c r="H15" s="3"/>
      <c r="I15" s="3"/>
      <c r="J15" s="3"/>
      <c r="K15" s="3"/>
      <c r="L15" s="6"/>
    </row>
    <row r="16" spans="1:12">
      <c r="A16" s="105"/>
      <c r="B16" s="3" t="s">
        <v>94</v>
      </c>
      <c r="C16" s="2" t="s">
        <v>41</v>
      </c>
      <c r="D16" s="3"/>
      <c r="E16" s="3"/>
      <c r="F16" s="3"/>
      <c r="G16" s="3"/>
      <c r="H16" s="3"/>
      <c r="I16" s="3"/>
      <c r="J16" s="3"/>
      <c r="K16" s="3"/>
      <c r="L16" s="6"/>
    </row>
    <row r="17" spans="1:12">
      <c r="A17" s="105"/>
      <c r="B17" s="2" t="s">
        <v>94</v>
      </c>
      <c r="C17" s="2" t="s">
        <v>41</v>
      </c>
      <c r="D17" s="4"/>
      <c r="E17" s="4"/>
      <c r="F17" s="4"/>
      <c r="G17" s="4"/>
      <c r="H17" s="4"/>
      <c r="I17" s="4"/>
      <c r="J17" s="4"/>
      <c r="K17" s="4"/>
      <c r="L17" s="7"/>
    </row>
    <row r="18" spans="1:12">
      <c r="A18" s="111" t="s">
        <v>95</v>
      </c>
      <c r="B18" s="112"/>
      <c r="C18" s="2" t="s">
        <v>41</v>
      </c>
      <c r="D18" s="113">
        <f>D5+D11</f>
        <v>75</v>
      </c>
      <c r="E18" s="114"/>
      <c r="F18" s="113">
        <f>F5</f>
        <v>374</v>
      </c>
      <c r="G18" s="114"/>
      <c r="H18" s="113">
        <f>H5+H11</f>
        <v>99</v>
      </c>
      <c r="I18" s="114"/>
      <c r="J18" s="113"/>
      <c r="K18" s="114"/>
      <c r="L18" s="6"/>
    </row>
    <row r="19" spans="1:12" ht="40.5">
      <c r="A19" s="135" t="s">
        <v>172</v>
      </c>
      <c r="B19" s="136"/>
      <c r="C19" s="5" t="s">
        <v>41</v>
      </c>
      <c r="D19" s="117">
        <v>166</v>
      </c>
      <c r="E19" s="118"/>
      <c r="F19" s="117">
        <v>509</v>
      </c>
      <c r="G19" s="118"/>
      <c r="H19" s="117"/>
      <c r="I19" s="118"/>
      <c r="J19" s="117"/>
      <c r="K19" s="118"/>
      <c r="L19" s="77" t="s">
        <v>173</v>
      </c>
    </row>
    <row r="20" spans="1:12">
      <c r="D20">
        <v>249.27</v>
      </c>
      <c r="F20">
        <v>764.75</v>
      </c>
    </row>
  </sheetData>
  <mergeCells count="27">
    <mergeCell ref="F18:G18"/>
    <mergeCell ref="H18:I18"/>
    <mergeCell ref="J18:K18"/>
    <mergeCell ref="A19:B19"/>
    <mergeCell ref="D19:E19"/>
    <mergeCell ref="F19:G19"/>
    <mergeCell ref="H19:I19"/>
    <mergeCell ref="J19:K19"/>
    <mergeCell ref="A5:B5"/>
    <mergeCell ref="A11:B11"/>
    <mergeCell ref="A14:B14"/>
    <mergeCell ref="A18:B18"/>
    <mergeCell ref="D18:E18"/>
    <mergeCell ref="A6:A10"/>
    <mergeCell ref="A12:A13"/>
    <mergeCell ref="A15:A17"/>
    <mergeCell ref="A3:B3"/>
    <mergeCell ref="D3:E3"/>
    <mergeCell ref="F3:G3"/>
    <mergeCell ref="H3:I3"/>
    <mergeCell ref="J3:K3"/>
    <mergeCell ref="A1:L1"/>
    <mergeCell ref="A2:B2"/>
    <mergeCell ref="D2:E2"/>
    <mergeCell ref="F2:G2"/>
    <mergeCell ref="H2:I2"/>
    <mergeCell ref="J2:K2"/>
  </mergeCells>
  <phoneticPr fontId="16" type="noConversion"/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总图指标</vt:lpstr>
      <vt:lpstr>本期许可建筑单体指标</vt:lpstr>
      <vt:lpstr>地下室停车位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2022-03-29T01:48:00Z</dcterms:created>
  <dcterms:modified xsi:type="dcterms:W3CDTF">2025-04-09T16:07:20Z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A42541488AE94EEF8664911A76308C33_13</vt:lpwstr>
  </property>
</Properties>
</file>